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155" windowWidth="13830" windowHeight="6915" activeTab="2"/>
  </bookViews>
  <sheets>
    <sheet name="Nhắc việc" sheetId="4" r:id="rId1"/>
    <sheet name="Hoạt động" sheetId="1" r:id="rId2"/>
    <sheet name="Quỹ" sheetId="2" r:id="rId3"/>
    <sheet name="Kế hoạch thu chi quỹ phòng" sheetId="5" r:id="rId4"/>
    <sheet name="Sheet2" sheetId="6" r:id="rId5"/>
    <sheet name="tổng hợp phong trào" sheetId="7" r:id="rId6"/>
    <sheet name="CHẤM ĐIỂM" sheetId="8" r:id="rId7"/>
    <sheet name="Sheet1" sheetId="11" r:id="rId8"/>
    <sheet name="điểm danh tập văn nghệ" sheetId="12" r:id="rId9"/>
  </sheets>
  <definedNames>
    <definedName name="_xlnm._FilterDatabase" localSheetId="0" hidden="1">'Nhắc việc'!$G$2:$I$2</definedName>
  </definedNames>
  <calcPr calcId="144525"/>
</workbook>
</file>

<file path=xl/calcChain.xml><?xml version="1.0" encoding="utf-8"?>
<calcChain xmlns="http://schemas.openxmlformats.org/spreadsheetml/2006/main">
  <c r="K204" i="2" l="1"/>
  <c r="L208" i="2"/>
  <c r="L217" i="2" l="1"/>
  <c r="L218" i="2" s="1"/>
  <c r="K216" i="2"/>
  <c r="K215" i="2"/>
  <c r="F236" i="2"/>
  <c r="D236" i="2"/>
  <c r="D201" i="2"/>
  <c r="F201" i="2"/>
  <c r="G236" i="2" l="1"/>
  <c r="K217" i="2"/>
  <c r="G201" i="2"/>
  <c r="E24" i="11"/>
  <c r="D24" i="11"/>
  <c r="F159" i="2" l="1"/>
  <c r="D159" i="2"/>
  <c r="F131" i="2" l="1"/>
  <c r="C10" i="6" l="1"/>
  <c r="C15" i="6"/>
  <c r="D131" i="2"/>
  <c r="G131" i="2" l="1"/>
  <c r="G159" i="2"/>
</calcChain>
</file>

<file path=xl/sharedStrings.xml><?xml version="1.0" encoding="utf-8"?>
<sst xmlns="http://schemas.openxmlformats.org/spreadsheetml/2006/main" count="1185" uniqueCount="649">
  <si>
    <t>CÔNG ĐOÀN P.CTCT_HSSV 2017-2018</t>
  </si>
  <si>
    <t>STT</t>
  </si>
  <si>
    <t>Ngày</t>
  </si>
  <si>
    <t>Hoạt động</t>
  </si>
  <si>
    <t>Tp. Tham gia</t>
  </si>
  <si>
    <t>Đk danh hiệu thi đua năm học 2017-2018</t>
  </si>
  <si>
    <t>Ghi chú</t>
  </si>
  <si>
    <t>cả phòng</t>
  </si>
  <si>
    <t>01</t>
  </si>
  <si>
    <t>02</t>
  </si>
  <si>
    <t>Nhận vải may đồng phục năm học</t>
  </si>
  <si>
    <t>03</t>
  </si>
  <si>
    <t>03.8</t>
  </si>
  <si>
    <t>07.8</t>
  </si>
  <si>
    <t>08.8</t>
  </si>
  <si>
    <t>THU</t>
  </si>
  <si>
    <t>CHI</t>
  </si>
  <si>
    <t>Nội dung</t>
  </si>
  <si>
    <t>Số tiền</t>
  </si>
  <si>
    <t>Bánh SN chị Dương</t>
  </si>
  <si>
    <t>QUỸ TỒN</t>
  </si>
  <si>
    <t>TỔNG TIỀN</t>
  </si>
  <si>
    <t>NGÀY</t>
  </si>
  <si>
    <t>Viết bài "Tấm gương nhà giáo Việt Nam" 2017</t>
  </si>
  <si>
    <t>Đã nhận/phát đủ</t>
  </si>
  <si>
    <t>đã gửi file/TL</t>
  </si>
  <si>
    <t>Công việc</t>
  </si>
  <si>
    <t>01.8</t>
  </si>
  <si>
    <t>Gọi 10 bình nước</t>
  </si>
  <si>
    <t>Đã gửi Đ/N VPP mua trong tháng 9</t>
  </si>
  <si>
    <t>NỘI DUNG</t>
  </si>
  <si>
    <t xml:space="preserve">Sinh nhật </t>
  </si>
  <si>
    <t>400k</t>
  </si>
  <si>
    <t>04</t>
  </si>
  <si>
    <t>Đám ma (Tứ thân phụ mẫu) trong trường</t>
  </si>
  <si>
    <t>Đám ma (Tứ thân phụ mẫu) trong phòng</t>
  </si>
  <si>
    <t>TIỀN CHI</t>
  </si>
  <si>
    <t>GHI CHÚ</t>
  </si>
  <si>
    <t>KẾ HOẠCH CHI TIÊU QUỸ PHÒNG TÍNH TỪ THÁNG 8/2017</t>
  </si>
  <si>
    <t>Quỹ phòng sẽ được báo cáo cụ thể vào buổi họp công đoàn cuối mỗi tháng</t>
  </si>
  <si>
    <t>Lưu ý:</t>
  </si>
  <si>
    <t>500-1000k</t>
  </si>
  <si>
    <t>1000k</t>
  </si>
  <si>
    <t>05</t>
  </si>
  <si>
    <t xml:space="preserve">Theo tình hình Quỹ </t>
  </si>
  <si>
    <t>Ốm đau ACE trong phòng (Nằm viện dài ngày)</t>
  </si>
  <si>
    <t>Chi đột xuất theo chỉ đạo của trưởng đơn vị 
(Liên hoan, quà tết)</t>
  </si>
  <si>
    <t>Toàn trường</t>
  </si>
  <si>
    <t>T/h Sinh nhật trùng vào ngày nghỉ, lễ sẽ tổ chức vào ngày đi làm hôm sau</t>
  </si>
  <si>
    <t>01 bánh kem</t>
  </si>
  <si>
    <t>10.8</t>
  </si>
  <si>
    <t>THU - CHI</t>
  </si>
  <si>
    <t>&gt;500k</t>
  </si>
  <si>
    <t>Bánh SN chị Nữ</t>
  </si>
  <si>
    <t>900k(50k*18)</t>
  </si>
  <si>
    <t>Nộp tiền ủng hộ tây bắc cho cô Thoa</t>
  </si>
  <si>
    <t>Nộp tiền ủng hộ đồng bào Tây Bắc bị mưa lũ</t>
  </si>
  <si>
    <t>x</t>
  </si>
  <si>
    <t>Tên</t>
  </si>
  <si>
    <t>Ngày SN</t>
  </si>
  <si>
    <t>Chị Kim Anh</t>
  </si>
  <si>
    <t>Chị Chi</t>
  </si>
  <si>
    <t>Chị Nữ</t>
  </si>
  <si>
    <t>A.Dũng</t>
  </si>
  <si>
    <t>C.Dương</t>
  </si>
  <si>
    <t>Hà</t>
  </si>
  <si>
    <t>A.Hiệp</t>
  </si>
  <si>
    <t>A.Hiếu</t>
  </si>
  <si>
    <t>Thầy Lợi</t>
  </si>
  <si>
    <t>A.Long</t>
  </si>
  <si>
    <t>Chú Lý</t>
  </si>
  <si>
    <t>Phước</t>
  </si>
  <si>
    <t>A.Thắng</t>
  </si>
  <si>
    <t>Thầy Thanh</t>
  </si>
  <si>
    <t>A.Vũ</t>
  </si>
  <si>
    <t>Nhung</t>
  </si>
  <si>
    <t>Thầy Cảnh</t>
  </si>
  <si>
    <t>NGÀY SINH NHẬT</t>
  </si>
  <si>
    <t>06</t>
  </si>
  <si>
    <t>Ủng hộ Qũy (Chị Nữ)</t>
  </si>
  <si>
    <t>Trực tuyển sinh Thứ 7 
(Nhận từ thầy Cảnh, Lợi)</t>
  </si>
  <si>
    <t xml:space="preserve">          Quỹ phòng
(Nhận từ chị Kim Anh)</t>
  </si>
  <si>
    <t>Tiền bán đồng phục 
(Nhận từ chị Kim Anh)</t>
  </si>
  <si>
    <t>07</t>
  </si>
  <si>
    <t>1.9.17</t>
  </si>
  <si>
    <t>Nộp hóa đơn nước tháng 8, nhận 10 bình nc</t>
  </si>
  <si>
    <t>08</t>
  </si>
  <si>
    <t>09</t>
  </si>
  <si>
    <t>05.9</t>
  </si>
  <si>
    <t>01.9</t>
  </si>
  <si>
    <t>07.9</t>
  </si>
  <si>
    <t>Thầy Hiếu, Lương</t>
  </si>
  <si>
    <t>THÁNG 9</t>
  </si>
  <si>
    <t>hạn nộp 23.9</t>
  </si>
  <si>
    <t>K/H Hội thi ng tuyên truyền pl giỏi 2017</t>
  </si>
  <si>
    <t>THÁNG 8</t>
  </si>
  <si>
    <t>Hưởng ứng cuộc thi Tìm hiểu PL trực tuyến 2017</t>
  </si>
  <si>
    <t>trước tháng 10</t>
  </si>
  <si>
    <t xml:space="preserve">QUỸ P. CÔNG TÁC CHÍNH TRỊ HỌC SINH SINH VIÊN TỪ NGÀY 10.8.2017 </t>
  </si>
  <si>
    <t>Gửi DS nhận quà trung thu (file)</t>
  </si>
  <si>
    <t>Đóng tiền quỹ CĐ Qúy III/2017</t>
  </si>
  <si>
    <t>5/6</t>
  </si>
  <si>
    <t>20/1</t>
  </si>
  <si>
    <t>Lê thị hà giang</t>
  </si>
  <si>
    <t>võ thị tuyết</t>
  </si>
  <si>
    <t>Đóng quỹ CĐ Qúy III/2017</t>
  </si>
  <si>
    <t>Cả phòng</t>
  </si>
  <si>
    <t>Gửi DS CĐ viên nữ (20/10)</t>
  </si>
  <si>
    <t>8CĐV</t>
  </si>
  <si>
    <t>K/H tham gia hội thao GD Thành phố</t>
  </si>
  <si>
    <t>03.10</t>
  </si>
  <si>
    <t>05.10</t>
  </si>
  <si>
    <t>Trà sữa pv HN CB CC,VC</t>
  </si>
  <si>
    <t>20 cháu/12 cđv</t>
  </si>
  <si>
    <t>Hội nghị Đại biểu CB CC,VC tại đơn vị</t>
  </si>
  <si>
    <t>06.10</t>
  </si>
  <si>
    <t>nhận t báo thi nấu ăn 20/10</t>
  </si>
  <si>
    <t>10.10</t>
  </si>
  <si>
    <t>Viếng bố thầy Phương</t>
  </si>
  <si>
    <t>Bánh SN A.Dũng</t>
  </si>
  <si>
    <t>họp CĐ mở rộng, Phổ biến k/h HĐ CĐ năm hoc 
2017-18, kh hđ cđ tháng 10, Góp ý về thi nấu ăn 20.10</t>
  </si>
  <si>
    <t>TTCĐ</t>
  </si>
  <si>
    <t>11.10</t>
  </si>
  <si>
    <t>14.10</t>
  </si>
  <si>
    <t>15H30, BỐC THĂM MÓN ĂN TẠI HT A</t>
  </si>
  <si>
    <t>01 bình nước tháng 8</t>
  </si>
  <si>
    <t>02 bình nước tháng 7</t>
  </si>
  <si>
    <t>12.10</t>
  </si>
  <si>
    <t>16.10</t>
  </si>
  <si>
    <t>Nhận tiền bán thẻ wifi từ A.Long</t>
  </si>
  <si>
    <t>25.10</t>
  </si>
  <si>
    <t>Viếng đám ma bố t.Tăng (đt)</t>
  </si>
  <si>
    <t>19.10</t>
  </si>
  <si>
    <t>19/20</t>
  </si>
  <si>
    <t>vắng a.Thắng(p)</t>
  </si>
  <si>
    <t>thi nấu ăn chào mừng 20.10</t>
  </si>
  <si>
    <t>31.10</t>
  </si>
  <si>
    <t xml:space="preserve">Nhận tiền đphục từ K.Anh </t>
  </si>
  <si>
    <t>Chi tiền nước tháng 9</t>
  </si>
  <si>
    <t>Nhận tiền bán đphục từ thầy Lợi</t>
  </si>
  <si>
    <t>Nhận tiền Biên soạn sổ tay GDĐH 17</t>
  </si>
  <si>
    <t>Nhận tiền bán phế liệu từ A.Hiếu</t>
  </si>
  <si>
    <t>Chi cơm trưa 26.8(KSK)</t>
  </si>
  <si>
    <t>Viếng bố chk cô Trang CK</t>
  </si>
  <si>
    <t>Trích tiền QL học trước, học lại, học
 hè (2016-2017) 63.300*18 người</t>
  </si>
  <si>
    <t>Viếng học trò khoa ĐT 
mất vì TNGT</t>
  </si>
  <si>
    <t>Chi tiền in màu (A.Hiếu)</t>
  </si>
  <si>
    <t>Viếng bố chk chị Minh</t>
  </si>
  <si>
    <t>Photo ds lớp học
 (T.Thanh)</t>
  </si>
  <si>
    <t>Photo phiếu khảo sát</t>
  </si>
  <si>
    <t>Viếng bố chk Nhung</t>
  </si>
  <si>
    <t>Photo tài liệu họp Hội nghị CBVC phòng</t>
  </si>
  <si>
    <t>Karaoke 20/11</t>
  </si>
  <si>
    <t>Thăm Giang sinh bé</t>
  </si>
  <si>
    <t>Bồi dưỡng tuyển sinh 2017 of t.Cảnh</t>
  </si>
  <si>
    <t>Viếng bố vợ chú Tấn(qtdv)</t>
  </si>
  <si>
    <t>photo phiếu rèn luyện</t>
  </si>
  <si>
    <t>vắng Giang</t>
  </si>
  <si>
    <t>Gửi dsach đội bóng Nam tham gia đá banh</t>
  </si>
  <si>
    <t>12/12 Nam cđv</t>
  </si>
  <si>
    <t>CĐV tham gia lễ khai giảng , đổi tên trường, 20/11</t>
  </si>
  <si>
    <t>SB+Nước, tập luyện (12/12)</t>
  </si>
  <si>
    <t>Viếng học trò khoa ĐLực
mất vì TNGT</t>
  </si>
  <si>
    <t>Nhập tiền học lại thi lại…HKII/16-17</t>
  </si>
  <si>
    <t>Nước+sân tập bóng 19/12</t>
  </si>
  <si>
    <t>Thuê sân tập bóng</t>
  </si>
  <si>
    <t>KẾ HOẠCH CHI TIÊU TẾT ÂL, TỔ CHỨC SN VÀ LIÊN HOAN CUỐI NĂM</t>
  </si>
  <si>
    <t>Qùa tết (mỗi CĐV 1 món quà trị giá 1,000,000đ)</t>
  </si>
  <si>
    <t>Tiền học lại, thi lại hkii/16-17</t>
  </si>
  <si>
    <t>Tiền tổ chức SN theo thông lệ cho các CĐV 
trong tháng 12  và tháng 1: 7*300,000 [Nhung (25/12), T. Cảnh (31/12), t. Lợi (28/1) , A. Hiệp (1/1), T.Thanh (15/1) , C.Tuyết (20/1), C.Chi (5/1)]</t>
  </si>
  <si>
    <t>Qũy phòng còn lại</t>
  </si>
  <si>
    <t xml:space="preserve">Qũy phòng tính đến 28/12/2017:   </t>
  </si>
  <si>
    <t>Chi quà tết âm lịch</t>
  </si>
  <si>
    <t>Chi liên hoan cuối năm và tổ chức sinh nhật</t>
  </si>
  <si>
    <t>Gộp SN trong tháng 12/17 và tháng 01/18</t>
  </si>
  <si>
    <t>Tổng chi phí tổ chức</t>
  </si>
  <si>
    <t>SN T12,1,liên hoan cuối năm</t>
  </si>
  <si>
    <t xml:space="preserve">Chi cho nv HC phục vụ tiệc </t>
  </si>
  <si>
    <t>03.1</t>
  </si>
  <si>
    <t>Trích từ tiền Hỗ Trợ Khám sức khỏe
HKI/2017-2018 của phòng</t>
  </si>
  <si>
    <t>Chi mua nước uống đá bóng</t>
  </si>
  <si>
    <t>Giải bóng đá nam+thủ môn(T.Cảnh)</t>
  </si>
  <si>
    <t>Giải bóng đá nữ (3.280.000/3 tổ CĐ)</t>
  </si>
  <si>
    <t>Tiền Wifi KTX (A Long đưa)</t>
  </si>
  <si>
    <t>Khen Tập thể dân vận khéo</t>
  </si>
  <si>
    <t>1.2.18</t>
  </si>
  <si>
    <t>Trích từ tiền chiết khấu sổ liên lạc điện tử (phước 1000k+Nữ 500k+ Lương 500k)</t>
  </si>
  <si>
    <t>Viếng mẹ cô Lan(KHCB)</t>
  </si>
  <si>
    <t>3.2.18</t>
  </si>
  <si>
    <t>Đồng phục bóng chuyền
+cờ giao lưu</t>
  </si>
  <si>
    <t>Trái cây</t>
  </si>
  <si>
    <t>Chi Giao lưu với trường THCS Lê Minh Xuân
8,075,000</t>
  </si>
  <si>
    <t>Tiệc+phục vụ</t>
  </si>
  <si>
    <t>5.2.18</t>
  </si>
  <si>
    <t>Qùa tết CĐV p. CTCT-HSSV</t>
  </si>
  <si>
    <t>18/20</t>
  </si>
  <si>
    <t>vắng Chi, giang</t>
  </si>
  <si>
    <t>gửi danh sách cđv nữ 8.3</t>
  </si>
  <si>
    <t>8/20 cđv</t>
  </si>
  <si>
    <t>14.2.18</t>
  </si>
  <si>
    <t>tổ chức 8.3 tại đvị</t>
  </si>
  <si>
    <t>khám sức khỏe đầu năm</t>
  </si>
  <si>
    <t>đóng tiền quỹ CĐ Qúy I/2018</t>
  </si>
  <si>
    <t>họp mặt chuyên đề 8/3</t>
  </si>
  <si>
    <t>vắng giang, phước dạy</t>
  </si>
  <si>
    <t>bánh kem</t>
  </si>
  <si>
    <t>Chi 8/3/2018</t>
  </si>
  <si>
    <t>Chi ngày hội tuyển sinh: 10/3/2018</t>
  </si>
  <si>
    <t>Cơm Ba Ghiền + Bún chả   (350+730)</t>
  </si>
  <si>
    <t>01 lẵng hoa</t>
  </si>
  <si>
    <t>Viếng SV Bảo,16ô2 mất 14.2.18</t>
  </si>
  <si>
    <t>Viếng mẹ thầy Dũng.PHT</t>
  </si>
  <si>
    <t>Viếng bố cô Tuyết.KCB</t>
  </si>
  <si>
    <t>Viếng sv Đ-ĐT Vinh mất 5.3.18(đưa chị KA)</t>
  </si>
  <si>
    <t>Viếng bố chồng chị Mai_VTư</t>
  </si>
  <si>
    <t>Viếng sv Tráng khoa Cơ Khí
mất vì tngt ngày 3.4.2018</t>
  </si>
  <si>
    <t>họp triển khai hội thao cấp cụm, cấp trường, tham quan nghỉ mát tại cuộc họp 14h30 3.4.18</t>
  </si>
  <si>
    <t>thứ 4</t>
  </si>
  <si>
    <t>thứ 5</t>
  </si>
  <si>
    <t>thứ 3</t>
  </si>
  <si>
    <t>Viếng mẹ chú Tấn qtdv</t>
  </si>
  <si>
    <t>SN chú Lý</t>
  </si>
  <si>
    <t>hiệp, phước, vũ tham gia tt cấp cụm 2018</t>
  </si>
  <si>
    <t>tham dự lễ giỗ tổ hv</t>
  </si>
  <si>
    <t>nghỉ lễ</t>
  </si>
  <si>
    <t>Tất cả CĐV</t>
  </si>
  <si>
    <t>Tiền QL học trước, học lại,…hki/18</t>
  </si>
  <si>
    <t>WIFI KTX (A LONG)</t>
  </si>
  <si>
    <t>CÔNG ĐOÀN TRƯỜNG CAO ĐẲNG KT</t>
  </si>
  <si>
    <t>LÝ TỰ TRỌNG TP. HỒ CHÍ MINH</t>
  </si>
  <si>
    <t>TỔ CĐ PHÒNG CÔNG TÁC CHÍNH TRỊ</t>
  </si>
  <si>
    <t xml:space="preserve"> - HỌC SINH SINH VIÊN</t>
  </si>
  <si>
    <t>TT</t>
  </si>
  <si>
    <t>Họ và tên</t>
  </si>
  <si>
    <t>Nguyễn Thị Kim Anh</t>
  </si>
  <si>
    <t>X</t>
  </si>
  <si>
    <t>CV</t>
  </si>
  <si>
    <t>Hồ Minh Lợi</t>
  </si>
  <si>
    <t>Nguyễn Ngọc Hiệp</t>
  </si>
  <si>
    <t>Phan Đức Long</t>
  </si>
  <si>
    <t>Lê Thị Nữ</t>
  </si>
  <si>
    <t>Phạm Thị Lê Chi</t>
  </si>
  <si>
    <t>Hà Nhật Thanh</t>
  </si>
  <si>
    <t>Nguyễn Tất Thắng</t>
  </si>
  <si>
    <t>Bùi Thị Dương</t>
  </si>
  <si>
    <t>Trần Thị Thu Hà</t>
  </si>
  <si>
    <t>Trần Văn Lý</t>
  </si>
  <si>
    <t>Huỳnh Văn Hiếu</t>
  </si>
  <si>
    <t>Trịnh Tuấn Vũ</t>
  </si>
  <si>
    <t>Nguyễn Trung Dũng</t>
  </si>
  <si>
    <t>Nguyễn Thị Nhung</t>
  </si>
  <si>
    <t>Bùi Đức Phước</t>
  </si>
  <si>
    <t>Võ Thị Tuyết</t>
  </si>
  <si>
    <t>Lê Thị Hà Giang</t>
  </si>
  <si>
    <t>GỬI DS 1/6</t>
  </si>
  <si>
    <t>Ủng hộ đồng bào miền trung (bão số 12)</t>
  </si>
  <si>
    <t>Tiền học lại thi lại khối TC 9+</t>
  </si>
  <si>
    <t>Viếng bố thầy Dũng (CK)</t>
  </si>
  <si>
    <t>NGHE BÁO CÁO VỀ LUẬT GIAO THÔNG, TÌNH HÌNH AN NINH CHÍNH TRỊ</t>
  </si>
  <si>
    <t>họp CĐ mở rộng, triển khai k/h tham quan nghỉ mát hè</t>
  </si>
  <si>
    <t>Hội thao 20-27/5/2018</t>
  </si>
  <si>
    <t>20/5</t>
  </si>
  <si>
    <t>trực</t>
  </si>
  <si>
    <t>dạy</t>
  </si>
  <si>
    <t>p</t>
  </si>
  <si>
    <t>cv</t>
  </si>
  <si>
    <t>Hỗ trợ GD miền núi, vùng xâu, vùng xa, vùng đặc biệt khó khăn năm học 2017-2018</t>
  </si>
  <si>
    <t>photo thiệp mời tiệc liên hoan 27/5</t>
  </si>
  <si>
    <t>Nước phục vụ Bóng chuyền 20.5</t>
  </si>
  <si>
    <t>Bánh mì + nước phục vụ Bóng chuyền 23.5</t>
  </si>
  <si>
    <t>vắng Giang nghỉ hộ sản</t>
  </si>
  <si>
    <t>VẮNG GIANG, T.Lợi MIỄN KHÁM</t>
  </si>
  <si>
    <t>tính qua năm học 2018-2019</t>
  </si>
  <si>
    <t>ĐIỂM DANH CÁC HOẠT ĐỘNG CÔNG ĐOÀN</t>
  </si>
  <si>
    <t>Họp CĐ mở rộng</t>
  </si>
  <si>
    <t>nộp thi đua tháng 5/2018, nhận sổ họp về</t>
  </si>
  <si>
    <t>27/5</t>
  </si>
  <si>
    <t>Giải nhất bóng chuyền + tài trợ</t>
  </si>
  <si>
    <t>Khánh kỷ niệm thầy Lương</t>
  </si>
  <si>
    <t>tiệc chia tay thầy Lương</t>
  </si>
  <si>
    <t>Bia+nước ngọt phục vụ tiệc</t>
  </si>
  <si>
    <t>Nước tắc pv hội thao</t>
  </si>
  <si>
    <t>HỘI THAO TRƯỜNG THÁNG 5</t>
  </si>
  <si>
    <t>P</t>
  </si>
  <si>
    <t>GỬI ĐK NGHỈ MÁT NĂM 2018</t>
  </si>
  <si>
    <t>DŨNG, LÝ, CHI, NỮ</t>
  </si>
  <si>
    <t>19/19 CĐV</t>
  </si>
  <si>
    <t>NỘP CĐ PHÍ QUÝ II,DS ỦNG HỘ ĐỒNG NGHIỆP VÙNG CAO, QUỸ NĐC</t>
  </si>
  <si>
    <t xml:space="preserve"> GỬI DS HỌC BỔNG NĐC</t>
  </si>
  <si>
    <t>CON 8 CĐV</t>
  </si>
  <si>
    <t>Sinh nhật Giang(290+15)</t>
  </si>
  <si>
    <t>Sinh nhật Phước(435+15)</t>
  </si>
  <si>
    <t>Trích tiền bán đồng phục(nhận từ K.Anh)</t>
  </si>
  <si>
    <t>Viếng mẹ thầy H.Đức-ĐT</t>
  </si>
  <si>
    <t>Nhận tiền wifi (A.Long)</t>
  </si>
  <si>
    <t>Viếng bố chị Thu P.QTDV</t>
  </si>
  <si>
    <t>HT</t>
  </si>
  <si>
    <t>VIẾT BÀI VỀ BỮA CƠM GIA ĐÌNH 28/6</t>
  </si>
  <si>
    <t>Tiền nước tháng  6/5018</t>
  </si>
  <si>
    <t>Tổ chức SN tháng 7 Hà, a Thắng, Long</t>
  </si>
  <si>
    <t>02/8</t>
  </si>
  <si>
    <t>Viếng mẹ T.Đạt khoa CNTT</t>
  </si>
  <si>
    <t>03/8</t>
  </si>
  <si>
    <t>5/7</t>
  </si>
  <si>
    <t>gửi biên bản và bài viết ngày gia đình việt nam</t>
  </si>
  <si>
    <t>Bánh kem SN C.Dương, Anh, Nữ (615+30 dĩa)</t>
  </si>
  <si>
    <t>14/8</t>
  </si>
  <si>
    <t>15/8</t>
  </si>
  <si>
    <t>Gửi DS ĐK TĐ DH CĐ NH 2018-2019 (gửi chị Trân)</t>
  </si>
  <si>
    <t>Gửi DS trung thu, đồng phục 2018-2019 (gửi cô Minh)</t>
  </si>
  <si>
    <t>HỖ TRỢ GIÁO DỤC MIỀN NÚI 22.5</t>
  </si>
  <si>
    <t>ỦNG HỘ ĐỒNG NGHIỆP VÙNG CAO 1.6</t>
  </si>
  <si>
    <t>TP. Hồ Chí Minh, ngày 1 tháng 5 năm 2018</t>
  </si>
  <si>
    <t>Trao học bổng NĐC</t>
  </si>
  <si>
    <t>TTCĐ+con em CĐV nhận học bổng</t>
  </si>
  <si>
    <t>18/8</t>
  </si>
  <si>
    <t>Tiền anh Hiếu in màu</t>
  </si>
  <si>
    <t>20/8</t>
  </si>
  <si>
    <t>Trích tiền quần áo (chị Kim Anh đưa)</t>
  </si>
  <si>
    <t xml:space="preserve">Thầy Cảnh nhập quỹ </t>
  </si>
  <si>
    <t>Chị Nữ nhập quỹ</t>
  </si>
  <si>
    <t>Thầy Lợi nhập quỹ</t>
  </si>
  <si>
    <t>31/8</t>
  </si>
  <si>
    <t>Nhận tiền Tổ CĐ vững mạnh (Nhung)</t>
  </si>
  <si>
    <t>1/9</t>
  </si>
  <si>
    <t>Cúng rằm tháng 7(gà,hoa trái, đồ lễ)</t>
  </si>
  <si>
    <t>Nhận tiền bán ve chai(Dũng đưa)</t>
  </si>
  <si>
    <t>7/9</t>
  </si>
  <si>
    <t>10/9</t>
  </si>
  <si>
    <t>Nhận tiền bán ve chai(kim anh đưa)</t>
  </si>
  <si>
    <t>12/9</t>
  </si>
  <si>
    <t>Nhận tiền bán ve chai(nhung+hà)</t>
  </si>
  <si>
    <t>13/9</t>
  </si>
  <si>
    <t>pv nước sv phụ chuyển phòng(nhung)</t>
  </si>
  <si>
    <t>pv nước sv phụ chuyển phòng(hiếu 50k, nhung 50k)</t>
  </si>
  <si>
    <t>pv nước sv phụ chuyển phòng(hà 50k,hiệp 50k, nhung 130k)</t>
  </si>
  <si>
    <t>khóa dây màu xanh</t>
  </si>
  <si>
    <t>15/9</t>
  </si>
  <si>
    <t>khóa+làm chìa</t>
  </si>
  <si>
    <t>28/9</t>
  </si>
  <si>
    <t>photo tài liệu cbcc</t>
  </si>
  <si>
    <t>9.2018</t>
  </si>
  <si>
    <t>all</t>
  </si>
  <si>
    <t>đóng phí cđ quý iii</t>
  </si>
  <si>
    <t>gửi danh sách cđv nữ 20.10</t>
  </si>
  <si>
    <t>họp cđ mở rộng</t>
  </si>
  <si>
    <t>nhung</t>
  </si>
  <si>
    <t>1.10</t>
  </si>
  <si>
    <t>Tổ chức đại hội cbcb tại đơn vị</t>
  </si>
  <si>
    <t>Viếng bố ruột thủy qtdv</t>
  </si>
  <si>
    <t>29/9</t>
  </si>
  <si>
    <t>Tổ chức đại hội cb cc vc 
(Nước: 219, trái cây: 260, bánh: 140, hạt dẻ: 240)</t>
  </si>
  <si>
    <t>02/10</t>
  </si>
  <si>
    <t>Viếng mẹ ruột thầy Minh-Tin học</t>
  </si>
  <si>
    <t>8/10</t>
  </si>
  <si>
    <t>Đóng quỹ tương trợ cđ ngành 2018</t>
  </si>
  <si>
    <t>7/10</t>
  </si>
  <si>
    <t>Viếng mẹ chú Thanh (PHC)</t>
  </si>
  <si>
    <t>10/10</t>
  </si>
  <si>
    <t>Bánh kem sinh nhật A Dũng</t>
  </si>
  <si>
    <t>16/10</t>
  </si>
  <si>
    <t>Viếng thầy Đạt tin học</t>
  </si>
  <si>
    <t>Mua nước sv Đoàn hỗ trợ làm thẻ sv</t>
  </si>
  <si>
    <t>ỦNG HỘ QUỸ VÌ BIỂN ĐẢO THÁNG 9.2018</t>
  </si>
  <si>
    <t>THAM GIA HỘI THAO CỤM 21.10</t>
  </si>
  <si>
    <t>Cô Hoàng biếu phòng 20.11</t>
  </si>
  <si>
    <t>24/10</t>
  </si>
  <si>
    <t>Phục vụ công tác niên giám 18-19</t>
  </si>
  <si>
    <t>THAM GIA HỘI THAO DOANH NGHIỆP 27.10</t>
  </si>
  <si>
    <t>02/11</t>
  </si>
  <si>
    <t>In màu lễ tốt nghiệp</t>
  </si>
  <si>
    <t>CV(3 trận)</t>
  </si>
  <si>
    <t>CV 1 trận</t>
  </si>
  <si>
    <t>CV 2 trận</t>
  </si>
  <si>
    <t>CV(3 trận)=3đ</t>
  </si>
  <si>
    <t>07/11</t>
  </si>
  <si>
    <t>8/11</t>
  </si>
  <si>
    <t>Trích QL học trước, học lại NH 17-18</t>
  </si>
  <si>
    <t>Chi bổ sung QL HL,TL 
NH 17-18 cho thầy Lương</t>
  </si>
  <si>
    <t>TÌM HIỂU PHÁP LUẬT 16/11/2018</t>
  </si>
  <si>
    <t>QUYÊN GÓP VẢI 15/12/2018</t>
  </si>
  <si>
    <t>110</t>
  </si>
  <si>
    <t>13/11</t>
  </si>
  <si>
    <t>Viếng mẹ vợ thầy Hưng (BV)</t>
  </si>
  <si>
    <t>14/11</t>
  </si>
  <si>
    <t>In màu lễ khai giảng</t>
  </si>
  <si>
    <t>Qùa 20/11 thầy Lương</t>
  </si>
  <si>
    <t>23/11</t>
  </si>
  <si>
    <t>Làm chìa khóa cho C.Chi</t>
  </si>
  <si>
    <t>28/11</t>
  </si>
  <si>
    <t>Viếng sv khoa Cơ khí (lớp cô Khanh)</t>
  </si>
  <si>
    <t>Viếng mẹ vợ anh Trong QTDV</t>
  </si>
  <si>
    <t>Viếng bố chị Quyết QTDV</t>
  </si>
  <si>
    <t>04.12</t>
  </si>
  <si>
    <t>118</t>
  </si>
  <si>
    <t>Linh tinh (chị Nữ đưa)</t>
  </si>
  <si>
    <t>Mua ổ cứng 1t cho c.nữ</t>
  </si>
  <si>
    <t>sữa tươi Tc Đ đ</t>
  </si>
  <si>
    <t>Bánh sinh nhật</t>
  </si>
  <si>
    <t>CĐV THAM DỰ 20.10</t>
  </si>
  <si>
    <t>CĐ V nữ tham dự họp mặt 20.10 tại HT A</t>
  </si>
  <si>
    <t>20.10</t>
  </si>
  <si>
    <t>21.10</t>
  </si>
  <si>
    <t>Tham gia hội thao cụm</t>
  </si>
  <si>
    <t>phước tham gia, chị nữ cổ vũ</t>
  </si>
  <si>
    <t>Tham gia hội thao doanh nghiệp</t>
  </si>
  <si>
    <t>Hiệp tham gia, cảnh , lợi, thanh, hiếu, nhung, hà, dũng</t>
  </si>
  <si>
    <t>27.10</t>
  </si>
  <si>
    <t>Tìm hiểu pháp luật</t>
  </si>
  <si>
    <t>nhung, hiếu, hà, hiệp, thắng, chi, nữ, lợi, thanh viết bài</t>
  </si>
  <si>
    <t>quyên góp vải</t>
  </si>
  <si>
    <t>nhung, thắng, vũ, kim anh, dũng, hà, nữ</t>
  </si>
  <si>
    <t>Ủng hộ đồng nghiệp ngoại thành ăn tết</t>
  </si>
  <si>
    <t>nhập quỹ tiền coi, chấm thi lại bs</t>
  </si>
  <si>
    <t>Nho+đĩa muỗng</t>
  </si>
  <si>
    <t>66 triệu tiền quỹ từ đầu năm (1.1 đến 28.12 2018), có hơn 23,3 triệu tiền từ quần áo</t>
  </si>
  <si>
    <t>Bóng đá công đoàn ngành</t>
  </si>
  <si>
    <t>8.1</t>
  </si>
  <si>
    <t>Trích sổ tay ll điện tử(chị nữ đưa)</t>
  </si>
  <si>
    <t>Đạt tập thể thực hiện tốt học tập và làm theo TT HCM</t>
  </si>
  <si>
    <t>Tập thể dân vận khéo</t>
  </si>
  <si>
    <t>in thiệp mời</t>
  </si>
  <si>
    <t>Mua bia nước ngọt</t>
  </si>
  <si>
    <t>tiệc liên hoan</t>
  </si>
  <si>
    <t>Qũy tồn năm 2018</t>
  </si>
  <si>
    <t>Viếng bố vợ thầy Hiệp (ĐLạnh)</t>
  </si>
  <si>
    <t>Qùa tết phòng 2019 (12 người, trừ Thầy Lợi, a.hiệp, a.thiện, ktx)</t>
  </si>
  <si>
    <t xml:space="preserve">                                                                                                                         </t>
  </si>
  <si>
    <t>Chuẩn bị cho phòng trào văn nghệ ngày 19.4.2019</t>
  </si>
  <si>
    <t>gửi danh sách cđv nữ 2019 về cđ trường chuẩn bị cho 8/3</t>
  </si>
  <si>
    <t>Viếng mẹ ck cô Khánh Trang khoa May</t>
  </si>
  <si>
    <t>ỦNG HỘ ĐỒNG NGHIỆP NGOẠI THÀNH ĂN TẾT 29/12/2018</t>
  </si>
  <si>
    <t>Tiền khám sức khỏe</t>
  </si>
  <si>
    <t>triển khai chào mừng 8/3, đi dã ngoại "miền tây sông nước, tháng áo dài, mặc ngày 8.3</t>
  </si>
  <si>
    <t>trích từ quỹ tiền bán quần áo ?%</t>
  </si>
  <si>
    <t>70-30 quỹ</t>
  </si>
  <si>
    <t>đối với các thu nhập khác, trích 50% quỹ, 
50% cho người trực tiếp thực hiện</t>
  </si>
  <si>
    <t>50:50</t>
  </si>
  <si>
    <t xml:space="preserve">Không nhập quỹ khi tồn từ 30 triệu </t>
  </si>
  <si>
    <t>Các khoản chi sử dụng quỹ phòng:</t>
  </si>
  <si>
    <t>HƯỞNG ỨNG LỄ HỘI ÁO DÀI THÁNG 3</t>
  </si>
  <si>
    <t>THAM GIA SHDN "MIỀN TÂY SÔNG NƯỚC"</t>
  </si>
  <si>
    <t xml:space="preserve">ý kiến thầy Lợi: </t>
  </si>
  <si>
    <t>Qùa 20/11/2018(mỗi người 500k)</t>
  </si>
  <si>
    <t>quà tri ân thầy Cảnh nghỉ hưu</t>
  </si>
  <si>
    <t>Thông báo cđv nữ về việc đăng ký tham gia fusal</t>
  </si>
  <si>
    <t>tiền đồng phục năm 2018 (nhận từ kim anh)</t>
  </si>
  <si>
    <t>Đánh giá cho người xin kết nạp Đảng (Phước)</t>
  </si>
  <si>
    <t>HỌ VÀ TÊN</t>
  </si>
  <si>
    <t>Số tiền quỹ 2018 chia hết</t>
  </si>
  <si>
    <t>Ủng hộ văn nghệ 2019</t>
  </si>
  <si>
    <t xml:space="preserve">Hoàng Ngọc </t>
  </si>
  <si>
    <t>Cảnh</t>
  </si>
  <si>
    <t>Lê Xuân</t>
  </si>
  <si>
    <t>Thiện</t>
  </si>
  <si>
    <t>Hồ Minh</t>
  </si>
  <si>
    <t>Lợi</t>
  </si>
  <si>
    <t xml:space="preserve">Phan Đức </t>
  </si>
  <si>
    <t>Long</t>
  </si>
  <si>
    <t>Nguyễn Thị Kim</t>
  </si>
  <si>
    <t>Anh</t>
  </si>
  <si>
    <t>Nguyễn Ngọc</t>
  </si>
  <si>
    <t>Hiệp</t>
  </si>
  <si>
    <t>Trần Thị Thu</t>
  </si>
  <si>
    <t>Nguyễn Tất</t>
  </si>
  <si>
    <t>Thắng</t>
  </si>
  <si>
    <t>Phạm Thị Lệ</t>
  </si>
  <si>
    <t>Chi</t>
  </si>
  <si>
    <t>Lê Thị</t>
  </si>
  <si>
    <t>Nữ</t>
  </si>
  <si>
    <t>10</t>
  </si>
  <si>
    <t>Trịnh Tuấn</t>
  </si>
  <si>
    <t>Vũ</t>
  </si>
  <si>
    <t>11</t>
  </si>
  <si>
    <t>Huỳnh Văn</t>
  </si>
  <si>
    <t>Hiếu</t>
  </si>
  <si>
    <t>12</t>
  </si>
  <si>
    <t>Nguyễn Trung</t>
  </si>
  <si>
    <t>Dũng</t>
  </si>
  <si>
    <t>13</t>
  </si>
  <si>
    <t>Bùi Thị</t>
  </si>
  <si>
    <t>Dương</t>
  </si>
  <si>
    <t>14</t>
  </si>
  <si>
    <t>Bùi Đức</t>
  </si>
  <si>
    <t>15</t>
  </si>
  <si>
    <t>Hà Nhật</t>
  </si>
  <si>
    <t>Thanh</t>
  </si>
  <si>
    <t>16</t>
  </si>
  <si>
    <t>Trần Văn</t>
  </si>
  <si>
    <t>Lý</t>
  </si>
  <si>
    <t>17</t>
  </si>
  <si>
    <t>Nguyễn Thị</t>
  </si>
  <si>
    <t>18</t>
  </si>
  <si>
    <t>Võ Thị</t>
  </si>
  <si>
    <t>Tuyết</t>
  </si>
  <si>
    <t>19</t>
  </si>
  <si>
    <t>Lê Thị Hà</t>
  </si>
  <si>
    <t>Giang</t>
  </si>
  <si>
    <t>TỔNG CỘNG:</t>
  </si>
  <si>
    <r>
      <t xml:space="preserve">Ghi chú: </t>
    </r>
    <r>
      <rPr>
        <i/>
        <sz val="13"/>
        <rFont val="Times New Roman"/>
        <family val="1"/>
      </rPr>
      <t>quỹ năm 2018 (tính đến ngày 01.03.2019 là: 10969000/19=577000), phát 500k/người.</t>
    </r>
  </si>
  <si>
    <t>Thầy Lợi nhận thay</t>
  </si>
  <si>
    <t>Qũy tồn tháng 1,2/2019</t>
  </si>
  <si>
    <t>Anh Thiện đóng quỹ 2019</t>
  </si>
  <si>
    <t>chia 500/1 người *19</t>
  </si>
  <si>
    <t>Lê Xuân Thiện</t>
  </si>
  <si>
    <t>GIẢI BÓNG ĐÁ CĐ NGÀNH 17/3,22/3</t>
  </si>
  <si>
    <t>1/6</t>
  </si>
  <si>
    <t>23.3</t>
  </si>
  <si>
    <t>Trái cây (nho)</t>
  </si>
  <si>
    <t>Nước Dring tea</t>
  </si>
  <si>
    <t>Thầy Cảnh-Nhập quỹ tiền hỗ trợ thu bảo hiểm y tế</t>
  </si>
  <si>
    <t>mua thiệp mời tiệc (ko sử dụng)</t>
  </si>
  <si>
    <t>Sở-FUSAL NAM, NỮ Tháng 3</t>
  </si>
  <si>
    <t>CV(đội nữ 27.3)</t>
  </si>
  <si>
    <t>CV(đội nữ 24.3,27.3)</t>
  </si>
  <si>
    <t>ĐỘI TẬP HÁT</t>
  </si>
  <si>
    <t>ĐỘI TẬP MÚA</t>
  </si>
  <si>
    <t>Ngày tập</t>
  </si>
  <si>
    <t>Tham gia tất cả các buổi tập hát với thầy hướng dẫn trong tháng 3,4 từ 11h30 đến 13h</t>
  </si>
  <si>
    <t>Tham gia tất cả các buổi tập múa với cô hướng dẫn trong tháng 3,4 từ 13h đến 15h30</t>
  </si>
  <si>
    <t>CV(đội nam 24.3, 31.3)</t>
  </si>
  <si>
    <t>CV(đội nam 24.3,27.3,31.3)</t>
  </si>
  <si>
    <t>CV(đội nam 24.3, trong ca trực)</t>
  </si>
  <si>
    <t>CV(đội nữ 27.3, trong ca trực)</t>
  </si>
  <si>
    <t>CV(đội nam 31.3)</t>
  </si>
  <si>
    <t>CV(đội nữ 27.3, đội nam 31.3)</t>
  </si>
  <si>
    <t>26.4</t>
  </si>
  <si>
    <t>Tiền quản lý học trước học lại HK1</t>
  </si>
  <si>
    <t>Tiền thầy Cảnh</t>
  </si>
  <si>
    <t>Đóng phí văn nghệ 100k/người</t>
  </si>
  <si>
    <t>15.5</t>
  </si>
  <si>
    <t>Tiền văn nghệ 17.5(200k:nhung,hà,anh,dũng,long,giang;100k:thiện,thắng,chi,tuyết,vũ,dương)</t>
  </si>
  <si>
    <t>tiền thi lại hk1/18-19</t>
  </si>
  <si>
    <t xml:space="preserve">                  </t>
  </si>
  <si>
    <t>TỔNG HỢP THAM GIA CÁC PHONG TRÀO CÔNG ĐOÀN CỦA CĐV NĂM HỌC 2019-2020</t>
  </si>
  <si>
    <t>Thể thao cụm
8.6.19</t>
  </si>
  <si>
    <t>x(btc)</t>
  </si>
  <si>
    <t>cv(10h)</t>
  </si>
  <si>
    <t>Hỗ trợ GD miền núi 15.5</t>
  </si>
  <si>
    <t>CĐ Phí Qúy 2, học bổng NĐC 11.6</t>
  </si>
  <si>
    <t>Thể thao khối Tháng 4(Bóng chuyền)</t>
  </si>
  <si>
    <t>TS</t>
  </si>
  <si>
    <t>về quê</t>
  </si>
  <si>
    <t>2 bình nước lavie</t>
  </si>
  <si>
    <t>Viếng mẹ cô Cao Nga K.Cơ bản</t>
  </si>
  <si>
    <t>Viếng bố cô Thảo (thanh tra)</t>
  </si>
  <si>
    <t>19.8</t>
  </si>
  <si>
    <t>Anh Hiệp nhập tiền đồng phục</t>
  </si>
  <si>
    <t>Viếng bố Thịnh BT  Đoàn trường</t>
  </si>
  <si>
    <t>Nhập tiền Tổ CĐ XS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</si>
  <si>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</si>
  <si>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Viếng bố Thầy Đức (Động lực)</t>
  </si>
  <si>
    <t>Viếng mẹ vợ Thầy Chung (Khoa Cơ khí)</t>
  </si>
  <si>
    <t>Trà sữa TC ĐĐ(HỌP PHÒNG)</t>
  </si>
  <si>
    <t>Pho to dự thảo CTNB</t>
  </si>
  <si>
    <t>7.10</t>
  </si>
  <si>
    <t>Viếng bố chồng cô H Nga</t>
  </si>
  <si>
    <t>Hội thao cđ ngành 5.10</t>
  </si>
  <si>
    <t>ủng hộ biển đảo9/19</t>
  </si>
  <si>
    <t>x(bóng ch)</t>
  </si>
  <si>
    <t>Giao lưu DN 6/10</t>
  </si>
  <si>
    <t>HLV</t>
  </si>
  <si>
    <t>6.11</t>
  </si>
  <si>
    <t>Nhập tiền ql hltl HKII/18-19</t>
  </si>
  <si>
    <t>Nhập tiền thu Niên giám 19-20</t>
  </si>
  <si>
    <t>02.12</t>
  </si>
  <si>
    <t>Viếng mẹ cô Xuân Trang</t>
  </si>
  <si>
    <t xml:space="preserve"> </t>
  </si>
  <si>
    <t>1/2kg tôm</t>
  </si>
  <si>
    <t>1kg lạp xưởng heo nạc</t>
  </si>
  <si>
    <t>1 người/1 phần quà</t>
  </si>
  <si>
    <t>bóng đá nữ 16-23/12</t>
  </si>
  <si>
    <t>hlv</t>
  </si>
  <si>
    <t>30.12</t>
  </si>
  <si>
    <t>Viếng mẹ vợ thầy Nghĩa-Kinh tế</t>
  </si>
  <si>
    <t>Tiền thưởng tập thể</t>
  </si>
  <si>
    <t>13/01</t>
  </si>
  <si>
    <t>15/01</t>
  </si>
  <si>
    <t>18/1</t>
  </si>
  <si>
    <t>Viếng mẹ cô Trang-QTDV</t>
  </si>
  <si>
    <t>30/01</t>
  </si>
  <si>
    <t>08/01</t>
  </si>
  <si>
    <t>Nước rửa tay khô</t>
  </si>
  <si>
    <t>17/2</t>
  </si>
  <si>
    <t>anh Hiếu in photo</t>
  </si>
  <si>
    <t>02/3</t>
  </si>
  <si>
    <t>16/3</t>
  </si>
  <si>
    <t>28/3</t>
  </si>
  <si>
    <t>Viếng mẹ vợ thầy HT</t>
  </si>
  <si>
    <t>Taxi thăm tết thầy Cảnh (85+150)</t>
  </si>
  <si>
    <t>Liên hoan 20.11.2019 (Tổ chức với P.Khảo thí)</t>
  </si>
  <si>
    <t>Viếng mẹ vợ thầy Duy -Động lực</t>
  </si>
  <si>
    <t>Thầy Cảnh-Nhập quỹ tiền chia 19 và khám sức khỏe 2018(600+500)</t>
  </si>
  <si>
    <t>Viếng bố thầy Thái-Động lực</t>
  </si>
  <si>
    <t>Viếng mẹ chồng cô Thủy- Tin học</t>
  </si>
  <si>
    <t>Viếng bố cô Chi-Tin học</t>
  </si>
  <si>
    <t>Viếng bố thầy Phúc -Cơ khí</t>
  </si>
  <si>
    <t>Qũy tồn từ tháng 12/2019</t>
  </si>
  <si>
    <t>TỔNG QUỸ</t>
  </si>
  <si>
    <t>Chi quà tết (21 Phần quà)</t>
  </si>
  <si>
    <t>Viếng mẹ chị Dung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</si>
  <si>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</si>
  <si>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</si>
  <si>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</si>
  <si>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</si>
  <si>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</si>
  <si>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</si>
  <si>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</si>
  <si>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</si>
  <si>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</si>
  <si>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</si>
  <si>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</si>
  <si>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</si>
  <si>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</si>
  <si>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</si>
  <si>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</si>
  <si>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</si>
  <si>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QUỸ PHÒNG CTCT-HSSV TỪ 01.01.2020 ĐẾN -</t>
  </si>
  <si>
    <t>QŨY PHÒNG  CTCT-HSSV TỪ  01.03.2019 ĐẾN 30.12.2019</t>
  </si>
  <si>
    <t>QŨY PHÒNG CTCT-HSSV TỪ 01.01.2019 ĐẾN 27.2.2019</t>
  </si>
  <si>
    <t>2/4</t>
  </si>
  <si>
    <t>Viếng mẹ N Anh (TT)</t>
  </si>
  <si>
    <t>24/4</t>
  </si>
  <si>
    <t>Viếng mẹ vợ chú Lý</t>
  </si>
  <si>
    <t>28/4</t>
  </si>
  <si>
    <t>Nhập 2% BHYT NH 2019-20</t>
  </si>
  <si>
    <t>29/4</t>
  </si>
  <si>
    <t>Trần Anh Mỹ</t>
  </si>
  <si>
    <t>1/1/1991</t>
  </si>
  <si>
    <t>21/5</t>
  </si>
  <si>
    <t>Viếng ba vợ thầy Hoàng</t>
  </si>
  <si>
    <t>Tiệc chia tay</t>
  </si>
  <si>
    <t>22/5</t>
  </si>
  <si>
    <t>Viếng ba vợ thầy Khải CK</t>
  </si>
  <si>
    <t>ủng hộ đồng nghiệp ngoại thành ăn tết 6/12</t>
  </si>
  <si>
    <t>Kỷ niệm 8/3(mặc áo dài tháng 3)</t>
  </si>
  <si>
    <t>CHUYÊN ĐỀ CHỐNG COVID 19 5.3.20</t>
  </si>
  <si>
    <t>THI AN TOÀN VỆ SINH VIÊN GIỎI (Đợt 1.4/5-10/5)</t>
  </si>
  <si>
    <t>Ban tổ chức</t>
  </si>
  <si>
    <t>Ngoc Anh</t>
  </si>
  <si>
    <t>22/9/75</t>
  </si>
  <si>
    <t>Huong</t>
  </si>
  <si>
    <t>25/6/86</t>
  </si>
  <si>
    <t>02/6</t>
  </si>
  <si>
    <t>Đánh 2 chìa khóa phòng</t>
  </si>
  <si>
    <t>20/6</t>
  </si>
  <si>
    <t>Nước họp Hội thảo</t>
  </si>
  <si>
    <t>7/7</t>
  </si>
  <si>
    <t>Viếng ba ruột cô Liên (P.TC-HC-TH)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</si>
</sst>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#,##0.00;[Red]#,##0.00"/>
    <numFmt numFmtId="165" formatCode="d/m"/>
    <numFmt numFmtId="166" formatCode="#,##0;[Red]#,##0"/>
  </numFmts>
  <fonts count="27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6"/>
      <color theme="1"/>
      <name val="Times New Roman"/>
      <family val="1"/>
    </font>
    <font>
      <b/>
      <sz val="16"/>
      <color theme="1"/>
      <name val="Times New Roman"/>
      <family val="1"/>
    </font>
    <font>
      <sz val="11"/>
      <color theme="1"/>
      <name val="Calibri"/>
      <family val="2"/>
      <scheme val="minor"/>
    </font>
    <font>
      <sz val="11"/>
      <name val="Times New Roman"/>
      <family val="2"/>
      <charset val="163"/>
    </font>
    <font>
      <sz val="10"/>
      <color rgb="FF000000"/>
      <name val="Times New Roman"/>
      <family val="1"/>
    </font>
    <font>
      <b/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name val="Arial"/>
      <family val="2"/>
    </font>
    <font>
      <i/>
      <sz val="13"/>
      <name val="Times New Roman"/>
      <family val="1"/>
    </font>
    <font>
      <sz val="13"/>
      <name val="Times New Roman"/>
      <family val="1"/>
    </font>
    <font>
      <sz val="13"/>
      <color indexed="8"/>
      <name val="Times New Roman"/>
      <family val="1"/>
    </font>
    <font>
      <b/>
      <sz val="13"/>
      <name val="Times New Roman"/>
      <family val="1"/>
    </font>
    <font>
      <b/>
      <i/>
      <sz val="13"/>
      <name val="Times New Roman"/>
      <family val="1"/>
    </font>
    <font>
      <b/>
      <sz val="11"/>
      <color theme="1"/>
      <name val="Times New Roman"/>
      <family val="1"/>
    </font>
    <font>
      <sz val="11"/>
      <name val="Calibri"/>
      <family val="2"/>
      <scheme val="minor"/>
    </font>
    <font>
      <b/>
      <sz val="12"/>
      <name val="Times New Roman"/>
      <family val="1"/>
    </font>
    <font>
      <b/>
      <sz val="16"/>
      <name val="Times New Roman"/>
      <family val="1"/>
    </font>
    <font>
      <b/>
      <sz val="10"/>
      <name val="Times New Roman"/>
      <family val="2"/>
      <charset val="163"/>
    </font>
    <font>
      <sz val="10"/>
      <name val="Times New Roman"/>
      <family val="2"/>
      <charset val="163"/>
    </font>
    <font>
      <b/>
      <sz val="15"/>
      <color theme="1"/>
      <name val="Times New Roman"/>
      <family val="1"/>
    </font>
    <font>
      <sz val="15"/>
      <color theme="1"/>
      <name val="Times New Roman"/>
      <family val="1"/>
    </font>
    <font>
      <b/>
      <sz val="9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9" fontId="7" fillId="0" borderId="0" applyFont="0" applyFill="0" applyBorder="0" applyAlignment="0" applyProtection="0"/>
    <xf numFmtId="0" fontId="12" fillId="0" borderId="0"/>
  </cellStyleXfs>
  <cellXfs count="20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1" xfId="0" quotePrefix="1" applyFont="1" applyBorder="1" applyAlignment="1">
      <alignment horizontal="center"/>
    </xf>
    <xf numFmtId="0" fontId="2" fillId="0" borderId="0" xfId="0" applyFont="1"/>
    <xf numFmtId="0" fontId="1" fillId="0" borderId="1" xfId="0" quotePrefix="1" applyFont="1" applyBorder="1"/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left"/>
    </xf>
    <xf numFmtId="0" fontId="3" fillId="0" borderId="0" xfId="0" applyFont="1" applyAlignment="1"/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2" fillId="0" borderId="0" xfId="0" applyFont="1" applyAlignment="1">
      <alignment horizontal="center"/>
    </xf>
    <xf numFmtId="165" fontId="1" fillId="0" borderId="1" xfId="0" applyNumberFormat="1" applyFont="1" applyBorder="1"/>
    <xf numFmtId="0" fontId="2" fillId="0" borderId="2" xfId="0" applyFont="1" applyBorder="1" applyAlignment="1">
      <alignment wrapText="1"/>
    </xf>
    <xf numFmtId="0" fontId="2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 applyAlignment="1"/>
    <xf numFmtId="0" fontId="1" fillId="0" borderId="1" xfId="0" applyFont="1" applyBorder="1" applyAlignment="1"/>
    <xf numFmtId="0" fontId="1" fillId="0" borderId="0" xfId="0" applyFont="1" applyAlignment="1"/>
    <xf numFmtId="164" fontId="1" fillId="0" borderId="0" xfId="0" applyNumberFormat="1" applyFont="1" applyAlignment="1">
      <alignment horizontal="center" vertical="center"/>
    </xf>
    <xf numFmtId="164" fontId="1" fillId="0" borderId="2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/>
    </xf>
    <xf numFmtId="16" fontId="1" fillId="0" borderId="1" xfId="0" applyNumberFormat="1" applyFont="1" applyBorder="1"/>
    <xf numFmtId="0" fontId="1" fillId="0" borderId="2" xfId="0" quotePrefix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vertical="center"/>
    </xf>
    <xf numFmtId="43" fontId="2" fillId="0" borderId="1" xfId="0" applyNumberFormat="1" applyFont="1" applyBorder="1" applyAlignment="1">
      <alignment horizont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/>
    </xf>
    <xf numFmtId="164" fontId="2" fillId="0" borderId="9" xfId="0" applyNumberFormat="1" applyFont="1" applyBorder="1" applyAlignment="1">
      <alignment horizontal="center" vertical="center"/>
    </xf>
    <xf numFmtId="164" fontId="2" fillId="0" borderId="10" xfId="0" applyNumberFormat="1" applyFont="1" applyBorder="1" applyAlignment="1">
      <alignment horizontal="center" vertical="center"/>
    </xf>
    <xf numFmtId="0" fontId="2" fillId="0" borderId="0" xfId="0" applyFont="1" applyBorder="1"/>
    <xf numFmtId="0" fontId="1" fillId="0" borderId="0" xfId="0" applyFont="1" applyBorder="1"/>
    <xf numFmtId="164" fontId="2" fillId="0" borderId="0" xfId="0" applyNumberFormat="1" applyFont="1" applyAlignment="1">
      <alignment horizontal="center" vertical="center"/>
    </xf>
    <xf numFmtId="0" fontId="2" fillId="0" borderId="11" xfId="0" applyFont="1" applyBorder="1" applyAlignment="1"/>
    <xf numFmtId="166" fontId="2" fillId="0" borderId="11" xfId="0" applyNumberFormat="1" applyFont="1" applyBorder="1"/>
    <xf numFmtId="166" fontId="1" fillId="0" borderId="1" xfId="0" applyNumberFormat="1" applyFont="1" applyBorder="1"/>
    <xf numFmtId="166" fontId="1" fillId="0" borderId="0" xfId="0" applyNumberFormat="1" applyFont="1"/>
    <xf numFmtId="0" fontId="4" fillId="0" borderId="0" xfId="0" applyFont="1"/>
    <xf numFmtId="0" fontId="3" fillId="0" borderId="1" xfId="0" applyFont="1" applyBorder="1" applyAlignment="1">
      <alignment horizontal="center"/>
    </xf>
    <xf numFmtId="166" fontId="3" fillId="0" borderId="1" xfId="0" applyNumberFormat="1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1" xfId="0" applyFont="1" applyBorder="1"/>
    <xf numFmtId="166" fontId="4" fillId="0" borderId="0" xfId="0" applyNumberFormat="1" applyFont="1"/>
    <xf numFmtId="0" fontId="3" fillId="0" borderId="1" xfId="0" applyFont="1" applyBorder="1"/>
    <xf numFmtId="166" fontId="3" fillId="0" borderId="1" xfId="0" applyNumberFormat="1" applyFont="1" applyBorder="1"/>
    <xf numFmtId="166" fontId="3" fillId="0" borderId="0" xfId="0" applyNumberFormat="1" applyFont="1"/>
    <xf numFmtId="0" fontId="3" fillId="0" borderId="0" xfId="0" applyFont="1"/>
    <xf numFmtId="0" fontId="2" fillId="0" borderId="0" xfId="0" applyFont="1" applyBorder="1" applyAlignment="1"/>
    <xf numFmtId="166" fontId="2" fillId="0" borderId="0" xfId="0" applyNumberFormat="1" applyFont="1" applyBorder="1"/>
    <xf numFmtId="0" fontId="5" fillId="0" borderId="0" xfId="0" applyFont="1"/>
    <xf numFmtId="0" fontId="6" fillId="0" borderId="1" xfId="0" applyFont="1" applyBorder="1" applyAlignment="1">
      <alignment vertical="center" wrapText="1"/>
    </xf>
    <xf numFmtId="164" fontId="2" fillId="0" borderId="1" xfId="0" applyNumberFormat="1" applyFont="1" applyBorder="1" applyAlignment="1">
      <alignment horizontal="center" vertical="center"/>
    </xf>
    <xf numFmtId="43" fontId="2" fillId="0" borderId="0" xfId="0" applyNumberFormat="1" applyFont="1" applyAlignment="1">
      <alignment horizontal="center"/>
    </xf>
    <xf numFmtId="0" fontId="2" fillId="0" borderId="1" xfId="0" applyFont="1" applyBorder="1" applyAlignment="1">
      <alignment vertical="center" wrapText="1"/>
    </xf>
    <xf numFmtId="0" fontId="2" fillId="0" borderId="14" xfId="0" applyFont="1" applyBorder="1" applyAlignment="1">
      <alignment vertical="center" wrapText="1"/>
    </xf>
    <xf numFmtId="0" fontId="2" fillId="0" borderId="16" xfId="0" applyFont="1" applyBorder="1" applyAlignment="1">
      <alignment vertical="center" wrapText="1"/>
    </xf>
    <xf numFmtId="0" fontId="2" fillId="0" borderId="18" xfId="0" applyFont="1" applyBorder="1" applyAlignment="1">
      <alignment vertical="center" wrapText="1"/>
    </xf>
    <xf numFmtId="0" fontId="1" fillId="0" borderId="7" xfId="0" applyFont="1" applyBorder="1" applyAlignment="1"/>
    <xf numFmtId="0" fontId="1" fillId="0" borderId="1" xfId="0" applyFont="1" applyBorder="1" applyAlignment="1">
      <alignment vertical="top" wrapText="1"/>
    </xf>
    <xf numFmtId="0" fontId="9" fillId="0" borderId="0" xfId="0" applyFont="1"/>
    <xf numFmtId="0" fontId="1" fillId="0" borderId="0" xfId="0" applyFont="1" applyBorder="1" applyAlignment="1">
      <alignment wrapText="1"/>
    </xf>
    <xf numFmtId="16" fontId="1" fillId="0" borderId="0" xfId="0" quotePrefix="1" applyNumberFormat="1" applyFont="1"/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/>
    <xf numFmtId="0" fontId="1" fillId="3" borderId="0" xfId="0" applyFont="1" applyFill="1"/>
    <xf numFmtId="0" fontId="10" fillId="0" borderId="0" xfId="0" applyFont="1" applyAlignment="1">
      <alignment vertical="center"/>
    </xf>
    <xf numFmtId="0" fontId="1" fillId="4" borderId="1" xfId="0" applyFont="1" applyFill="1" applyBorder="1"/>
    <xf numFmtId="165" fontId="1" fillId="4" borderId="1" xfId="0" applyNumberFormat="1" applyFont="1" applyFill="1" applyBorder="1"/>
    <xf numFmtId="0" fontId="1" fillId="4" borderId="0" xfId="0" applyFont="1" applyFill="1"/>
    <xf numFmtId="0" fontId="0" fillId="4" borderId="0" xfId="0" applyFill="1"/>
    <xf numFmtId="0" fontId="1" fillId="4" borderId="1" xfId="0" applyFont="1" applyFill="1" applyBorder="1" applyAlignment="1">
      <alignment horizontal="right"/>
    </xf>
    <xf numFmtId="16" fontId="1" fillId="3" borderId="1" xfId="0" quotePrefix="1" applyNumberFormat="1" applyFont="1" applyFill="1" applyBorder="1" applyAlignment="1">
      <alignment horizontal="right"/>
    </xf>
    <xf numFmtId="165" fontId="1" fillId="3" borderId="1" xfId="0" applyNumberFormat="1" applyFont="1" applyFill="1" applyBorder="1"/>
    <xf numFmtId="0" fontId="8" fillId="4" borderId="1" xfId="0" applyFont="1" applyFill="1" applyBorder="1" applyAlignment="1">
      <alignment horizontal="center"/>
    </xf>
    <xf numFmtId="16" fontId="1" fillId="0" borderId="1" xfId="0" quotePrefix="1" applyNumberFormat="1" applyFont="1" applyBorder="1" applyAlignment="1">
      <alignment horizontal="center" vertical="center"/>
    </xf>
    <xf numFmtId="14" fontId="1" fillId="0" borderId="1" xfId="0" quotePrefix="1" applyNumberFormat="1" applyFont="1" applyBorder="1" applyAlignment="1">
      <alignment horizontal="center" vertical="center"/>
    </xf>
    <xf numFmtId="16" fontId="1" fillId="0" borderId="1" xfId="0" quotePrefix="1" applyNumberFormat="1" applyFont="1" applyBorder="1" applyAlignment="1">
      <alignment horizontal="center"/>
    </xf>
    <xf numFmtId="0" fontId="11" fillId="0" borderId="7" xfId="0" applyFont="1" applyBorder="1" applyAlignment="1">
      <alignment wrapText="1"/>
    </xf>
    <xf numFmtId="0" fontId="1" fillId="0" borderId="7" xfId="0" applyFont="1" applyBorder="1" applyAlignment="1">
      <alignment wrapText="1"/>
    </xf>
    <xf numFmtId="0" fontId="1" fillId="3" borderId="1" xfId="0" applyFont="1" applyFill="1" applyBorder="1" applyAlignment="1">
      <alignment horizontal="center" vertical="center"/>
    </xf>
    <xf numFmtId="14" fontId="1" fillId="3" borderId="1" xfId="0" quotePrefix="1" applyNumberFormat="1" applyFont="1" applyFill="1" applyBorder="1" applyAlignment="1">
      <alignment horizontal="center" vertical="center"/>
    </xf>
    <xf numFmtId="0" fontId="1" fillId="3" borderId="7" xfId="0" applyFont="1" applyFill="1" applyBorder="1" applyAlignment="1"/>
    <xf numFmtId="164" fontId="1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left"/>
    </xf>
    <xf numFmtId="0" fontId="1" fillId="3" borderId="1" xfId="0" applyFont="1" applyFill="1" applyBorder="1" applyAlignment="1">
      <alignment horizontal="left" wrapText="1"/>
    </xf>
    <xf numFmtId="22" fontId="1" fillId="0" borderId="1" xfId="0" quotePrefix="1" applyNumberFormat="1" applyFont="1" applyBorder="1" applyAlignment="1">
      <alignment horizontal="left"/>
    </xf>
    <xf numFmtId="0" fontId="1" fillId="3" borderId="1" xfId="0" applyFont="1" applyFill="1" applyBorder="1" applyAlignment="1">
      <alignment wrapText="1"/>
    </xf>
    <xf numFmtId="0" fontId="1" fillId="3" borderId="1" xfId="0" applyFont="1" applyFill="1" applyBorder="1" applyAlignment="1"/>
    <xf numFmtId="0" fontId="14" fillId="0" borderId="1" xfId="2" applyFont="1" applyBorder="1" applyAlignment="1">
      <alignment vertical="center" wrapText="1"/>
    </xf>
    <xf numFmtId="0" fontId="14" fillId="0" borderId="0" xfId="2" applyFont="1" applyAlignment="1">
      <alignment vertical="center" wrapText="1"/>
    </xf>
    <xf numFmtId="0" fontId="14" fillId="0" borderId="1" xfId="2" applyFont="1" applyBorder="1" applyAlignment="1">
      <alignment horizontal="center" vertical="center" wrapText="1"/>
    </xf>
    <xf numFmtId="0" fontId="14" fillId="0" borderId="0" xfId="2" applyFont="1" applyBorder="1" applyAlignment="1">
      <alignment vertical="center" wrapText="1"/>
    </xf>
    <xf numFmtId="0" fontId="14" fillId="0" borderId="0" xfId="2" applyFont="1" applyBorder="1" applyAlignment="1">
      <alignment horizontal="center" vertical="center" wrapText="1"/>
    </xf>
    <xf numFmtId="0" fontId="16" fillId="0" borderId="0" xfId="2" applyFont="1" applyBorder="1" applyAlignment="1">
      <alignment horizontal="right" vertical="center" wrapText="1"/>
    </xf>
    <xf numFmtId="0" fontId="16" fillId="0" borderId="0" xfId="2" applyFont="1" applyBorder="1" applyAlignment="1">
      <alignment horizontal="center" vertical="center" wrapText="1"/>
    </xf>
    <xf numFmtId="0" fontId="16" fillId="0" borderId="0" xfId="2" applyFont="1" applyAlignment="1">
      <alignment horizontal="center" vertical="center" wrapText="1"/>
    </xf>
    <xf numFmtId="0" fontId="16" fillId="0" borderId="0" xfId="2" applyFont="1" applyBorder="1" applyAlignment="1">
      <alignment vertical="center" wrapText="1"/>
    </xf>
    <xf numFmtId="0" fontId="14" fillId="0" borderId="0" xfId="2" applyFont="1" applyAlignment="1">
      <alignment horizontal="center" vertical="center" wrapText="1"/>
    </xf>
    <xf numFmtId="0" fontId="16" fillId="0" borderId="1" xfId="2" applyFont="1" applyBorder="1" applyAlignment="1">
      <alignment horizontal="center" vertical="center" wrapText="1"/>
    </xf>
    <xf numFmtId="3" fontId="16" fillId="0" borderId="1" xfId="2" applyNumberFormat="1" applyFont="1" applyBorder="1" applyAlignment="1">
      <alignment horizontal="right" vertical="center" wrapText="1"/>
    </xf>
    <xf numFmtId="0" fontId="14" fillId="0" borderId="1" xfId="2" applyFont="1" applyBorder="1" applyAlignment="1">
      <alignment horizontal="left" vertical="center" wrapText="1"/>
    </xf>
    <xf numFmtId="3" fontId="14" fillId="0" borderId="1" xfId="2" applyNumberFormat="1" applyFont="1" applyBorder="1" applyAlignment="1">
      <alignment horizontal="center" vertical="center" wrapText="1"/>
    </xf>
    <xf numFmtId="3" fontId="16" fillId="0" borderId="1" xfId="2" applyNumberFormat="1" applyFont="1" applyBorder="1" applyAlignment="1">
      <alignment horizontal="center" vertical="center" wrapText="1"/>
    </xf>
    <xf numFmtId="0" fontId="14" fillId="0" borderId="1" xfId="2" quotePrefix="1" applyFont="1" applyBorder="1" applyAlignment="1">
      <alignment horizontal="center" vertical="center" wrapText="1"/>
    </xf>
    <xf numFmtId="3" fontId="14" fillId="0" borderId="1" xfId="2" applyNumberFormat="1" applyFont="1" applyBorder="1" applyAlignment="1">
      <alignment horizontal="left" vertical="center" wrapText="1"/>
    </xf>
    <xf numFmtId="0" fontId="15" fillId="0" borderId="1" xfId="2" applyFont="1" applyBorder="1" applyAlignment="1">
      <alignment vertical="center" wrapText="1"/>
    </xf>
    <xf numFmtId="0" fontId="15" fillId="0" borderId="1" xfId="2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8" fillId="3" borderId="1" xfId="0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/>
    </xf>
    <xf numFmtId="0" fontId="2" fillId="0" borderId="1" xfId="0" quotePrefix="1" applyFont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11" fillId="0" borderId="0" xfId="0" applyFont="1"/>
    <xf numFmtId="0" fontId="11" fillId="0" borderId="1" xfId="0" applyFont="1" applyBorder="1" applyAlignment="1">
      <alignment horizontal="center"/>
    </xf>
    <xf numFmtId="0" fontId="11" fillId="0" borderId="1" xfId="0" applyFont="1" applyBorder="1"/>
    <xf numFmtId="0" fontId="18" fillId="0" borderId="1" xfId="0" applyFont="1" applyBorder="1" applyAlignment="1">
      <alignment horizontal="center"/>
    </xf>
    <xf numFmtId="0" fontId="18" fillId="0" borderId="0" xfId="0" applyFont="1"/>
    <xf numFmtId="0" fontId="18" fillId="0" borderId="0" xfId="0" applyFont="1" applyAlignment="1">
      <alignment horizontal="center"/>
    </xf>
    <xf numFmtId="0" fontId="8" fillId="4" borderId="1" xfId="0" applyFont="1" applyFill="1" applyBorder="1" applyAlignment="1">
      <alignment horizontal="left"/>
    </xf>
    <xf numFmtId="0" fontId="19" fillId="4" borderId="0" xfId="0" applyFont="1" applyFill="1"/>
    <xf numFmtId="0" fontId="19" fillId="2" borderId="0" xfId="0" applyFont="1" applyFill="1"/>
    <xf numFmtId="0" fontId="19" fillId="4" borderId="0" xfId="0" applyFont="1" applyFill="1" applyAlignment="1">
      <alignment horizontal="left"/>
    </xf>
    <xf numFmtId="0" fontId="20" fillId="4" borderId="0" xfId="0" applyFont="1" applyFill="1"/>
    <xf numFmtId="0" fontId="13" fillId="4" borderId="0" xfId="0" applyFont="1" applyFill="1" applyAlignment="1"/>
    <xf numFmtId="0" fontId="13" fillId="2" borderId="0" xfId="0" applyFont="1" applyFill="1" applyAlignment="1"/>
    <xf numFmtId="9" fontId="19" fillId="4" borderId="0" xfId="1" applyFont="1" applyFill="1"/>
    <xf numFmtId="0" fontId="22" fillId="4" borderId="1" xfId="0" applyFont="1" applyFill="1" applyBorder="1" applyAlignment="1">
      <alignment horizontal="center" vertical="center"/>
    </xf>
    <xf numFmtId="0" fontId="22" fillId="4" borderId="1" xfId="0" applyFont="1" applyFill="1" applyBorder="1" applyAlignment="1">
      <alignment horizontal="center" vertical="center" wrapText="1"/>
    </xf>
    <xf numFmtId="0" fontId="22" fillId="3" borderId="1" xfId="0" applyFont="1" applyFill="1" applyBorder="1" applyAlignment="1">
      <alignment horizontal="center" vertical="center" wrapText="1"/>
    </xf>
    <xf numFmtId="0" fontId="22" fillId="2" borderId="1" xfId="0" applyFont="1" applyFill="1" applyBorder="1" applyAlignment="1">
      <alignment horizontal="center" vertical="center" wrapText="1"/>
    </xf>
    <xf numFmtId="0" fontId="22" fillId="4" borderId="1" xfId="0" applyFont="1" applyFill="1" applyBorder="1" applyAlignment="1">
      <alignment horizontal="left" vertical="center" wrapText="1"/>
    </xf>
    <xf numFmtId="0" fontId="23" fillId="4" borderId="0" xfId="0" applyFont="1" applyFill="1"/>
    <xf numFmtId="0" fontId="8" fillId="4" borderId="1" xfId="0" applyFont="1" applyFill="1" applyBorder="1" applyAlignment="1">
      <alignment vertical="center"/>
    </xf>
    <xf numFmtId="0" fontId="8" fillId="4" borderId="0" xfId="0" applyFont="1" applyFill="1"/>
    <xf numFmtId="0" fontId="20" fillId="4" borderId="0" xfId="0" applyFont="1" applyFill="1" applyBorder="1" applyAlignment="1">
      <alignment horizontal="center"/>
    </xf>
    <xf numFmtId="165" fontId="1" fillId="0" borderId="1" xfId="0" quotePrefix="1" applyNumberFormat="1" applyFont="1" applyBorder="1"/>
    <xf numFmtId="0" fontId="21" fillId="4" borderId="0" xfId="0" applyFont="1" applyFill="1" applyAlignment="1">
      <alignment horizontal="center" wrapText="1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164" fontId="2" fillId="0" borderId="0" xfId="0" applyNumberFormat="1" applyFont="1" applyBorder="1" applyAlignment="1">
      <alignment vertical="center"/>
    </xf>
    <xf numFmtId="0" fontId="2" fillId="0" borderId="0" xfId="0" applyFont="1" applyBorder="1" applyAlignment="1">
      <alignment vertical="center"/>
    </xf>
    <xf numFmtId="43" fontId="2" fillId="0" borderId="0" xfId="0" applyNumberFormat="1" applyFont="1" applyBorder="1" applyAlignment="1">
      <alignment horizontal="center"/>
    </xf>
    <xf numFmtId="0" fontId="1" fillId="0" borderId="2" xfId="0" applyFont="1" applyBorder="1" applyAlignment="1">
      <alignment vertical="center" wrapText="1"/>
    </xf>
    <xf numFmtId="164" fontId="2" fillId="0" borderId="2" xfId="0" applyNumberFormat="1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5" fillId="0" borderId="20" xfId="0" applyFont="1" applyBorder="1"/>
    <xf numFmtId="0" fontId="25" fillId="0" borderId="12" xfId="0" applyFont="1" applyBorder="1" applyAlignment="1">
      <alignment horizontal="center" vertical="center"/>
    </xf>
    <xf numFmtId="0" fontId="25" fillId="0" borderId="20" xfId="0" applyFont="1" applyBorder="1" applyAlignment="1">
      <alignment horizontal="center" vertical="center"/>
    </xf>
    <xf numFmtId="0" fontId="25" fillId="0" borderId="7" xfId="0" applyFont="1" applyBorder="1" applyAlignment="1">
      <alignment horizontal="center"/>
    </xf>
    <xf numFmtId="165" fontId="1" fillId="4" borderId="1" xfId="0" quotePrefix="1" applyNumberFormat="1" applyFont="1" applyFill="1" applyBorder="1" applyAlignment="1">
      <alignment horizontal="right"/>
    </xf>
    <xf numFmtId="0" fontId="14" fillId="4" borderId="1" xfId="0" applyFont="1" applyFill="1" applyBorder="1" applyAlignment="1">
      <alignment horizontal="center" vertical="top" wrapText="1"/>
    </xf>
    <xf numFmtId="0" fontId="14" fillId="4" borderId="1" xfId="0" applyFont="1" applyFill="1" applyBorder="1" applyAlignment="1">
      <alignment horizontal="center"/>
    </xf>
    <xf numFmtId="0" fontId="26" fillId="4" borderId="1" xfId="0" applyFont="1" applyFill="1" applyBorder="1" applyAlignment="1">
      <alignment horizontal="center" vertical="top" wrapText="1"/>
    </xf>
    <xf numFmtId="0" fontId="1" fillId="4" borderId="1" xfId="0" applyFont="1" applyFill="1" applyBorder="1" applyAlignment="1">
      <alignment vertical="center"/>
    </xf>
    <xf numFmtId="165" fontId="1" fillId="4" borderId="1" xfId="0" quotePrefix="1" applyNumberFormat="1" applyFont="1" applyFill="1" applyBorder="1" applyAlignment="1">
      <alignment horizontal="right" vertical="center"/>
    </xf>
    <xf numFmtId="0" fontId="1" fillId="4" borderId="1" xfId="0" quotePrefix="1" applyFont="1" applyFill="1" applyBorder="1" applyAlignment="1">
      <alignment horizontal="right"/>
    </xf>
    <xf numFmtId="0" fontId="2" fillId="0" borderId="1" xfId="0" applyFont="1" applyBorder="1" applyAlignment="1">
      <alignment horizontal="center"/>
    </xf>
    <xf numFmtId="0" fontId="24" fillId="0" borderId="20" xfId="0" applyFont="1" applyBorder="1" applyAlignment="1">
      <alignment horizontal="center"/>
    </xf>
    <xf numFmtId="0" fontId="24" fillId="0" borderId="12" xfId="0" applyFont="1" applyBorder="1" applyAlignment="1">
      <alignment horizontal="center"/>
    </xf>
    <xf numFmtId="0" fontId="24" fillId="0" borderId="7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12" xfId="0" quotePrefix="1" applyFont="1" applyBorder="1" applyAlignment="1">
      <alignment horizontal="center" vertical="center"/>
    </xf>
    <xf numFmtId="0" fontId="2" fillId="0" borderId="20" xfId="0" quotePrefix="1" applyFont="1" applyBorder="1" applyAlignment="1">
      <alignment horizontal="center" vertical="center"/>
    </xf>
    <xf numFmtId="0" fontId="2" fillId="0" borderId="7" xfId="0" quotePrefix="1" applyFont="1" applyBorder="1" applyAlignment="1">
      <alignment horizontal="center" vertical="center"/>
    </xf>
    <xf numFmtId="0" fontId="24" fillId="0" borderId="12" xfId="0" quotePrefix="1" applyFont="1" applyBorder="1" applyAlignment="1">
      <alignment horizontal="center" vertical="center"/>
    </xf>
    <xf numFmtId="0" fontId="24" fillId="0" borderId="20" xfId="0" quotePrefix="1" applyFont="1" applyBorder="1" applyAlignment="1">
      <alignment horizontal="center" vertical="center"/>
    </xf>
    <xf numFmtId="0" fontId="24" fillId="0" borderId="7" xfId="0" quotePrefix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13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66" fontId="6" fillId="0" borderId="12" xfId="0" applyNumberFormat="1" applyFont="1" applyBorder="1" applyAlignment="1">
      <alignment horizontal="center"/>
    </xf>
    <xf numFmtId="166" fontId="6" fillId="0" borderId="7" xfId="0" applyNumberFormat="1" applyFont="1" applyBorder="1" applyAlignment="1">
      <alignment horizontal="center"/>
    </xf>
    <xf numFmtId="0" fontId="21" fillId="4" borderId="0" xfId="0" applyFont="1" applyFill="1" applyAlignment="1">
      <alignment horizontal="center" wrapText="1"/>
    </xf>
    <xf numFmtId="0" fontId="19" fillId="4" borderId="0" xfId="0" applyFont="1" applyFill="1" applyAlignment="1">
      <alignment horizontal="center"/>
    </xf>
    <xf numFmtId="0" fontId="20" fillId="4" borderId="0" xfId="0" applyFont="1" applyFill="1" applyAlignment="1">
      <alignment horizontal="center"/>
    </xf>
    <xf numFmtId="0" fontId="16" fillId="4" borderId="0" xfId="0" applyFont="1" applyFill="1" applyAlignment="1">
      <alignment horizontal="center"/>
    </xf>
    <xf numFmtId="0" fontId="17" fillId="0" borderId="0" xfId="2" applyFont="1" applyAlignment="1">
      <alignment horizontal="left" vertical="center" wrapText="1"/>
    </xf>
    <xf numFmtId="0" fontId="16" fillId="0" borderId="1" xfId="2" applyFont="1" applyBorder="1" applyAlignment="1">
      <alignment horizontal="center" vertical="center" wrapText="1"/>
    </xf>
    <xf numFmtId="0" fontId="16" fillId="0" borderId="1" xfId="2" applyFont="1" applyBorder="1" applyAlignment="1">
      <alignment horizontal="right" vertical="center" wrapText="1"/>
    </xf>
  </cellXfs>
  <cellStyles count="3">
    <cellStyle name="Normal" xfId="0" builtinId="0"/>
    <cellStyle name="Normal 2" xfId="2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topLeftCell="A4" workbookViewId="0">
      <selection activeCell="I10" sqref="I10"/>
    </sheetView>
  </sheetViews>
  <sheetFormatPr defaultColWidth="9.140625" defaultRowHeight="16.5" x14ac:dyDescent="0.25"/>
  <cols>
    <col min="1" max="1" width="4.7109375" style="1" customWidth="1"/>
    <col min="2" max="2" width="7.5703125" style="2" customWidth="1"/>
    <col min="3" max="3" width="37.42578125" style="1" customWidth="1"/>
    <col min="4" max="4" width="9.28515625" style="1" customWidth="1"/>
    <col min="5" max="5" width="18.140625" style="1" customWidth="1"/>
    <col min="6" max="6" width="4.140625" style="1" customWidth="1"/>
    <col min="7" max="7" width="20.5703125" style="1" customWidth="1"/>
    <col min="8" max="8" width="13.42578125" style="1" customWidth="1"/>
    <col min="9" max="9" width="13.5703125" style="1" customWidth="1"/>
    <col min="10" max="16384" width="9.140625" style="1"/>
  </cols>
  <sheetData>
    <row r="1" spans="1:9" s="6" customFormat="1" x14ac:dyDescent="0.25">
      <c r="A1" s="17" t="s">
        <v>0</v>
      </c>
      <c r="B1" s="16"/>
      <c r="C1" s="17"/>
      <c r="D1" s="17"/>
      <c r="E1" s="46"/>
      <c r="G1" s="6" t="s">
        <v>77</v>
      </c>
    </row>
    <row r="2" spans="1:9" x14ac:dyDescent="0.25">
      <c r="A2" s="4" t="s">
        <v>1</v>
      </c>
      <c r="B2" s="3" t="s">
        <v>2</v>
      </c>
      <c r="C2" s="4" t="s">
        <v>26</v>
      </c>
      <c r="D2" s="4" t="s">
        <v>6</v>
      </c>
      <c r="E2" s="47"/>
      <c r="F2" s="4"/>
      <c r="G2" s="17" t="s">
        <v>58</v>
      </c>
      <c r="H2" s="17" t="s">
        <v>59</v>
      </c>
      <c r="I2" s="17" t="s">
        <v>6</v>
      </c>
    </row>
    <row r="3" spans="1:9" x14ac:dyDescent="0.25">
      <c r="A3" s="7" t="s">
        <v>8</v>
      </c>
      <c r="B3" s="5" t="s">
        <v>27</v>
      </c>
      <c r="C3" s="4" t="s">
        <v>28</v>
      </c>
      <c r="D3" s="4" t="s">
        <v>57</v>
      </c>
      <c r="E3" s="47"/>
      <c r="F3" s="82">
        <v>1</v>
      </c>
      <c r="G3" s="82" t="s">
        <v>66</v>
      </c>
      <c r="H3" s="83">
        <v>42736</v>
      </c>
      <c r="I3" s="19"/>
    </row>
    <row r="4" spans="1:9" x14ac:dyDescent="0.25">
      <c r="A4" s="7" t="s">
        <v>9</v>
      </c>
      <c r="B4" s="5">
        <v>10.8</v>
      </c>
      <c r="C4" s="4" t="s">
        <v>29</v>
      </c>
      <c r="D4" s="4" t="s">
        <v>57</v>
      </c>
      <c r="E4" s="47"/>
      <c r="F4" s="82">
        <v>2</v>
      </c>
      <c r="G4" s="82" t="s">
        <v>61</v>
      </c>
      <c r="H4" s="83">
        <v>42740</v>
      </c>
      <c r="I4" s="19"/>
    </row>
    <row r="5" spans="1:9" x14ac:dyDescent="0.25">
      <c r="A5" s="7" t="s">
        <v>11</v>
      </c>
      <c r="B5" s="5">
        <v>14.8</v>
      </c>
      <c r="C5" s="4" t="s">
        <v>28</v>
      </c>
      <c r="D5" s="4" t="s">
        <v>57</v>
      </c>
      <c r="E5" s="47"/>
      <c r="F5" s="82">
        <v>3</v>
      </c>
      <c r="G5" s="82" t="s">
        <v>73</v>
      </c>
      <c r="H5" s="83">
        <v>42750</v>
      </c>
      <c r="I5" s="19"/>
    </row>
    <row r="6" spans="1:9" x14ac:dyDescent="0.25">
      <c r="A6" s="7" t="s">
        <v>33</v>
      </c>
      <c r="B6" s="5">
        <v>18.8</v>
      </c>
      <c r="C6" s="4" t="s">
        <v>55</v>
      </c>
      <c r="D6" s="4" t="s">
        <v>57</v>
      </c>
      <c r="E6" s="47"/>
      <c r="F6" s="82">
        <v>4</v>
      </c>
      <c r="G6" s="82" t="s">
        <v>68</v>
      </c>
      <c r="H6" s="83">
        <v>42763</v>
      </c>
      <c r="I6" s="19"/>
    </row>
    <row r="7" spans="1:9" x14ac:dyDescent="0.25">
      <c r="A7" s="7">
        <v>1</v>
      </c>
      <c r="B7" s="3" t="s">
        <v>84</v>
      </c>
      <c r="C7" s="4" t="s">
        <v>85</v>
      </c>
      <c r="D7" s="4" t="s">
        <v>57</v>
      </c>
      <c r="E7" s="47"/>
      <c r="F7" s="82">
        <v>5</v>
      </c>
      <c r="G7" s="82" t="s">
        <v>104</v>
      </c>
      <c r="H7" s="86" t="s">
        <v>102</v>
      </c>
      <c r="I7" s="19"/>
    </row>
    <row r="8" spans="1:9" x14ac:dyDescent="0.25">
      <c r="A8" s="4">
        <v>2</v>
      </c>
      <c r="B8" s="3">
        <v>19.899999999999999</v>
      </c>
      <c r="C8" s="4" t="s">
        <v>99</v>
      </c>
      <c r="D8" s="4" t="s">
        <v>57</v>
      </c>
      <c r="E8" s="47"/>
      <c r="F8" s="82">
        <v>6</v>
      </c>
      <c r="G8" s="82" t="s">
        <v>67</v>
      </c>
      <c r="H8" s="83">
        <v>42781</v>
      </c>
      <c r="I8" s="19"/>
    </row>
    <row r="9" spans="1:9" x14ac:dyDescent="0.25">
      <c r="A9" s="4"/>
      <c r="B9" s="3"/>
      <c r="C9" s="4" t="s">
        <v>100</v>
      </c>
      <c r="D9" s="4" t="s">
        <v>57</v>
      </c>
      <c r="E9" s="47"/>
      <c r="F9" s="82">
        <v>7</v>
      </c>
      <c r="G9" s="82" t="s">
        <v>70</v>
      </c>
      <c r="H9" s="83">
        <v>42835</v>
      </c>
      <c r="I9" s="19"/>
    </row>
    <row r="10" spans="1:9" x14ac:dyDescent="0.25">
      <c r="A10" s="4"/>
      <c r="B10" s="3"/>
      <c r="C10" s="4"/>
      <c r="D10" s="4"/>
      <c r="F10" s="82">
        <v>8</v>
      </c>
      <c r="G10" s="82" t="s">
        <v>74</v>
      </c>
      <c r="H10" s="83">
        <v>42865</v>
      </c>
      <c r="I10" s="19"/>
    </row>
    <row r="11" spans="1:9" x14ac:dyDescent="0.25">
      <c r="A11" s="4"/>
      <c r="B11" s="3"/>
      <c r="C11" s="4"/>
      <c r="D11" s="4"/>
      <c r="F11" s="82">
        <v>9</v>
      </c>
      <c r="G11" s="82" t="s">
        <v>71</v>
      </c>
      <c r="H11" s="83">
        <v>42901</v>
      </c>
      <c r="I11" s="19"/>
    </row>
    <row r="12" spans="1:9" x14ac:dyDescent="0.25">
      <c r="A12" s="4"/>
      <c r="B12" s="3"/>
      <c r="C12" s="4"/>
      <c r="D12" s="4"/>
      <c r="F12" s="79">
        <v>10</v>
      </c>
      <c r="G12" s="79" t="s">
        <v>103</v>
      </c>
      <c r="H12" s="87" t="s">
        <v>101</v>
      </c>
      <c r="I12" s="19"/>
    </row>
    <row r="13" spans="1:9" x14ac:dyDescent="0.25">
      <c r="A13" s="4"/>
      <c r="B13" s="3"/>
      <c r="C13" s="4"/>
      <c r="D13" s="4"/>
      <c r="F13" s="79">
        <v>11</v>
      </c>
      <c r="G13" s="79" t="s">
        <v>504</v>
      </c>
      <c r="H13" s="87" t="s">
        <v>506</v>
      </c>
      <c r="I13" s="19"/>
    </row>
    <row r="14" spans="1:9" ht="16.899999999999999" x14ac:dyDescent="0.3">
      <c r="A14" s="4"/>
      <c r="B14" s="3"/>
      <c r="C14" s="4"/>
      <c r="D14" s="4"/>
      <c r="F14" s="82">
        <v>12</v>
      </c>
      <c r="G14" s="82" t="s">
        <v>69</v>
      </c>
      <c r="H14" s="83">
        <v>42933</v>
      </c>
      <c r="I14" s="19"/>
    </row>
    <row r="15" spans="1:9" x14ac:dyDescent="0.25">
      <c r="A15" s="4"/>
      <c r="B15" s="3"/>
      <c r="C15" s="4"/>
      <c r="D15" s="4"/>
      <c r="F15" s="82">
        <v>13</v>
      </c>
      <c r="G15" s="82" t="s">
        <v>65</v>
      </c>
      <c r="H15" s="83">
        <v>42938</v>
      </c>
      <c r="I15" s="19"/>
    </row>
    <row r="16" spans="1:9" x14ac:dyDescent="0.25">
      <c r="A16" s="4"/>
      <c r="B16" s="3"/>
      <c r="C16" s="4"/>
      <c r="D16" s="4"/>
      <c r="F16" s="82">
        <v>14</v>
      </c>
      <c r="G16" s="82" t="s">
        <v>72</v>
      </c>
      <c r="H16" s="83">
        <v>42943</v>
      </c>
      <c r="I16" s="19"/>
    </row>
    <row r="17" spans="1:9" x14ac:dyDescent="0.25">
      <c r="A17" s="4"/>
      <c r="B17" s="3"/>
      <c r="C17" s="4"/>
      <c r="D17" s="4"/>
      <c r="F17" s="82">
        <v>15</v>
      </c>
      <c r="G17" s="82" t="s">
        <v>64</v>
      </c>
      <c r="H17" s="83">
        <v>42957</v>
      </c>
      <c r="I17" s="19"/>
    </row>
    <row r="18" spans="1:9" x14ac:dyDescent="0.25">
      <c r="F18" s="82">
        <v>16</v>
      </c>
      <c r="G18" s="82" t="s">
        <v>62</v>
      </c>
      <c r="H18" s="83">
        <v>42965</v>
      </c>
      <c r="I18" s="152"/>
    </row>
    <row r="19" spans="1:9" x14ac:dyDescent="0.25">
      <c r="F19" s="82">
        <v>17</v>
      </c>
      <c r="G19" s="82" t="s">
        <v>60</v>
      </c>
      <c r="H19" s="83">
        <v>42912</v>
      </c>
      <c r="I19" s="152"/>
    </row>
    <row r="20" spans="1:9" x14ac:dyDescent="0.25">
      <c r="F20" s="82">
        <v>18</v>
      </c>
      <c r="G20" s="82" t="s">
        <v>63</v>
      </c>
      <c r="H20" s="83">
        <v>43018</v>
      </c>
      <c r="I20" s="19"/>
    </row>
    <row r="21" spans="1:9" x14ac:dyDescent="0.25">
      <c r="F21" s="82">
        <v>19</v>
      </c>
      <c r="G21" s="82" t="s">
        <v>75</v>
      </c>
      <c r="H21" s="83">
        <v>43094</v>
      </c>
      <c r="I21" s="4"/>
    </row>
    <row r="22" spans="1:9" x14ac:dyDescent="0.25">
      <c r="F22" s="82">
        <v>20</v>
      </c>
      <c r="G22" s="82" t="s">
        <v>76</v>
      </c>
      <c r="H22" s="83">
        <v>43100</v>
      </c>
      <c r="I22" s="4"/>
    </row>
    <row r="23" spans="1:9" x14ac:dyDescent="0.25">
      <c r="F23" s="82">
        <v>21</v>
      </c>
      <c r="G23" s="82" t="s">
        <v>627</v>
      </c>
      <c r="H23" s="166" t="s">
        <v>628</v>
      </c>
      <c r="I23" s="82"/>
    </row>
    <row r="24" spans="1:9" x14ac:dyDescent="0.25">
      <c r="F24" s="170">
        <v>22</v>
      </c>
      <c r="G24" s="170" t="s">
        <v>639</v>
      </c>
      <c r="H24" s="171" t="s">
        <v>640</v>
      </c>
      <c r="I24" s="170"/>
    </row>
    <row r="25" spans="1:9" x14ac:dyDescent="0.25">
      <c r="F25" s="82">
        <v>23</v>
      </c>
      <c r="G25" s="82" t="s">
        <v>641</v>
      </c>
      <c r="H25" s="172" t="s">
        <v>642</v>
      </c>
      <c r="I25" s="4"/>
    </row>
  </sheetData>
  <autoFilter ref="G2:I2">
    <sortState ref="G3:I22">
      <sortCondition ref="H2"/>
    </sortState>
  </autoFilter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4"/>
  <sheetViews>
    <sheetView topLeftCell="A60" workbookViewId="0">
      <selection activeCell="C75" sqref="C75"/>
    </sheetView>
  </sheetViews>
  <sheetFormatPr defaultColWidth="9.140625" defaultRowHeight="16.5" x14ac:dyDescent="0.25"/>
  <cols>
    <col min="1" max="1" width="5.85546875" style="2" customWidth="1"/>
    <col min="2" max="2" width="9.140625" style="2"/>
    <col min="3" max="3" width="76.85546875" style="1" customWidth="1"/>
    <col min="4" max="4" width="17" style="1" customWidth="1"/>
    <col min="5" max="5" width="16.28515625" style="1" customWidth="1"/>
    <col min="6" max="16384" width="9.140625" style="1"/>
  </cols>
  <sheetData>
    <row r="1" spans="1:5" x14ac:dyDescent="0.25">
      <c r="A1" s="3" t="s">
        <v>0</v>
      </c>
      <c r="B1" s="3"/>
      <c r="C1" s="4"/>
      <c r="D1" s="4"/>
      <c r="E1" s="4"/>
    </row>
    <row r="2" spans="1:5" s="18" customFormat="1" x14ac:dyDescent="0.25">
      <c r="A2" s="16" t="s">
        <v>1</v>
      </c>
      <c r="B2" s="16" t="s">
        <v>2</v>
      </c>
      <c r="C2" s="16" t="s">
        <v>3</v>
      </c>
      <c r="D2" s="16" t="s">
        <v>4</v>
      </c>
      <c r="E2" s="16" t="s">
        <v>6</v>
      </c>
    </row>
    <row r="3" spans="1:5" s="18" customFormat="1" x14ac:dyDescent="0.25">
      <c r="A3" s="16"/>
      <c r="B3" s="16"/>
      <c r="C3" s="33" t="s">
        <v>95</v>
      </c>
      <c r="D3" s="16"/>
      <c r="E3" s="16"/>
    </row>
    <row r="4" spans="1:5" x14ac:dyDescent="0.25">
      <c r="A4" s="5" t="s">
        <v>8</v>
      </c>
      <c r="B4" s="5" t="s">
        <v>12</v>
      </c>
      <c r="C4" s="4" t="s">
        <v>5</v>
      </c>
      <c r="D4" s="4" t="s">
        <v>7</v>
      </c>
      <c r="E4" s="4" t="s">
        <v>25</v>
      </c>
    </row>
    <row r="5" spans="1:5" x14ac:dyDescent="0.25">
      <c r="A5" s="5" t="s">
        <v>9</v>
      </c>
      <c r="B5" s="5" t="s">
        <v>13</v>
      </c>
      <c r="C5" s="4" t="s">
        <v>10</v>
      </c>
      <c r="D5" s="4" t="s">
        <v>7</v>
      </c>
      <c r="E5" s="4" t="s">
        <v>24</v>
      </c>
    </row>
    <row r="6" spans="1:5" x14ac:dyDescent="0.25">
      <c r="A6" s="5" t="s">
        <v>11</v>
      </c>
      <c r="B6" s="5" t="s">
        <v>14</v>
      </c>
      <c r="C6" s="4" t="s">
        <v>23</v>
      </c>
      <c r="D6" s="4" t="s">
        <v>91</v>
      </c>
      <c r="E6" s="4"/>
    </row>
    <row r="7" spans="1:5" x14ac:dyDescent="0.25">
      <c r="A7" s="5" t="s">
        <v>33</v>
      </c>
      <c r="B7" s="3">
        <v>18.8</v>
      </c>
      <c r="C7" s="4" t="s">
        <v>56</v>
      </c>
      <c r="D7" s="4" t="s">
        <v>7</v>
      </c>
      <c r="E7" s="4" t="s">
        <v>54</v>
      </c>
    </row>
    <row r="8" spans="1:5" x14ac:dyDescent="0.25">
      <c r="A8" s="3"/>
      <c r="B8" s="5"/>
      <c r="C8" s="17" t="s">
        <v>92</v>
      </c>
      <c r="D8" s="4"/>
      <c r="E8" s="4"/>
    </row>
    <row r="9" spans="1:5" x14ac:dyDescent="0.25">
      <c r="A9" s="5" t="s">
        <v>8</v>
      </c>
      <c r="B9" s="5" t="s">
        <v>90</v>
      </c>
      <c r="C9" s="4" t="s">
        <v>94</v>
      </c>
      <c r="D9" s="4"/>
      <c r="E9" s="4" t="s">
        <v>93</v>
      </c>
    </row>
    <row r="10" spans="1:5" x14ac:dyDescent="0.25">
      <c r="A10" s="5" t="s">
        <v>9</v>
      </c>
      <c r="B10" s="5" t="s">
        <v>90</v>
      </c>
      <c r="C10" s="4" t="s">
        <v>96</v>
      </c>
      <c r="D10" s="4"/>
      <c r="E10" s="4" t="s">
        <v>97</v>
      </c>
    </row>
    <row r="11" spans="1:5" x14ac:dyDescent="0.25">
      <c r="A11" s="5" t="s">
        <v>11</v>
      </c>
      <c r="B11" s="3">
        <v>20.9</v>
      </c>
      <c r="C11" s="4" t="s">
        <v>105</v>
      </c>
      <c r="D11" s="4" t="s">
        <v>106</v>
      </c>
      <c r="E11" s="4"/>
    </row>
    <row r="12" spans="1:5" x14ac:dyDescent="0.25">
      <c r="A12" s="5" t="s">
        <v>33</v>
      </c>
      <c r="B12" s="3">
        <v>19.899999999999999</v>
      </c>
      <c r="C12" s="4" t="s">
        <v>99</v>
      </c>
      <c r="D12" s="34" t="s">
        <v>113</v>
      </c>
      <c r="E12" s="4"/>
    </row>
    <row r="13" spans="1:5" x14ac:dyDescent="0.25">
      <c r="A13" s="5" t="s">
        <v>43</v>
      </c>
      <c r="B13" s="3">
        <v>29.9</v>
      </c>
      <c r="C13" s="4" t="s">
        <v>107</v>
      </c>
      <c r="D13" s="4" t="s">
        <v>108</v>
      </c>
      <c r="E13" s="4"/>
    </row>
    <row r="14" spans="1:5" x14ac:dyDescent="0.25">
      <c r="A14" s="5" t="s">
        <v>78</v>
      </c>
      <c r="B14" s="3">
        <v>29.9</v>
      </c>
      <c r="C14" s="4" t="s">
        <v>109</v>
      </c>
      <c r="D14" s="4"/>
      <c r="E14" s="4"/>
    </row>
    <row r="15" spans="1:5" x14ac:dyDescent="0.25">
      <c r="A15" s="5" t="s">
        <v>83</v>
      </c>
      <c r="B15" s="5" t="s">
        <v>111</v>
      </c>
      <c r="C15" s="4" t="s">
        <v>114</v>
      </c>
      <c r="D15" s="4" t="s">
        <v>7</v>
      </c>
      <c r="E15" s="4"/>
    </row>
    <row r="16" spans="1:5" x14ac:dyDescent="0.25">
      <c r="A16" s="5" t="s">
        <v>86</v>
      </c>
      <c r="B16" s="5" t="s">
        <v>115</v>
      </c>
      <c r="C16" s="4" t="s">
        <v>116</v>
      </c>
      <c r="D16" s="4"/>
      <c r="E16" s="4"/>
    </row>
    <row r="17" spans="1:6" ht="33" x14ac:dyDescent="0.25">
      <c r="A17" s="5" t="s">
        <v>87</v>
      </c>
      <c r="B17" s="5" t="s">
        <v>122</v>
      </c>
      <c r="C17" s="11" t="s">
        <v>120</v>
      </c>
      <c r="D17" s="4" t="s">
        <v>121</v>
      </c>
      <c r="E17" s="4"/>
    </row>
    <row r="18" spans="1:6" x14ac:dyDescent="0.25">
      <c r="A18" s="3">
        <v>10</v>
      </c>
      <c r="B18" s="5" t="s">
        <v>123</v>
      </c>
      <c r="C18" s="4" t="s">
        <v>124</v>
      </c>
      <c r="D18" s="4" t="s">
        <v>121</v>
      </c>
      <c r="E18" s="4"/>
    </row>
    <row r="19" spans="1:6" x14ac:dyDescent="0.25">
      <c r="A19" s="3">
        <v>11</v>
      </c>
      <c r="B19" s="5" t="s">
        <v>132</v>
      </c>
      <c r="C19" s="4" t="s">
        <v>135</v>
      </c>
      <c r="D19" s="4" t="s">
        <v>133</v>
      </c>
      <c r="E19" s="4" t="s">
        <v>134</v>
      </c>
    </row>
    <row r="20" spans="1:6" x14ac:dyDescent="0.25">
      <c r="A20" s="3">
        <v>12</v>
      </c>
      <c r="B20" s="3">
        <v>17.11</v>
      </c>
      <c r="C20" s="4" t="s">
        <v>160</v>
      </c>
      <c r="D20" s="4" t="s">
        <v>195</v>
      </c>
      <c r="E20" s="4" t="s">
        <v>196</v>
      </c>
    </row>
    <row r="21" spans="1:6" x14ac:dyDescent="0.25">
      <c r="A21" s="3">
        <v>13</v>
      </c>
      <c r="B21" s="3">
        <v>13.12</v>
      </c>
      <c r="C21" s="4" t="s">
        <v>255</v>
      </c>
      <c r="D21" s="4" t="s">
        <v>133</v>
      </c>
      <c r="E21" s="4" t="s">
        <v>157</v>
      </c>
    </row>
    <row r="22" spans="1:6" x14ac:dyDescent="0.25">
      <c r="A22" s="3">
        <v>14</v>
      </c>
      <c r="B22" s="3">
        <v>12.12</v>
      </c>
      <c r="C22" s="4" t="s">
        <v>158</v>
      </c>
      <c r="D22" s="4" t="s">
        <v>159</v>
      </c>
      <c r="E22" s="4"/>
    </row>
    <row r="23" spans="1:6" x14ac:dyDescent="0.25">
      <c r="A23" s="3">
        <v>15</v>
      </c>
      <c r="B23" s="3">
        <v>10.199999999999999</v>
      </c>
      <c r="C23" s="4" t="s">
        <v>197</v>
      </c>
      <c r="D23" s="4" t="s">
        <v>198</v>
      </c>
      <c r="E23" s="4"/>
    </row>
    <row r="24" spans="1:6" x14ac:dyDescent="0.25">
      <c r="A24" s="3">
        <v>17</v>
      </c>
      <c r="B24" s="3">
        <v>8.3000000000000007</v>
      </c>
      <c r="C24" s="4" t="s">
        <v>200</v>
      </c>
      <c r="D24" s="4"/>
      <c r="E24" s="4"/>
    </row>
    <row r="25" spans="1:6" x14ac:dyDescent="0.25">
      <c r="A25" s="3">
        <v>18</v>
      </c>
      <c r="B25" s="3">
        <v>16.3</v>
      </c>
      <c r="C25" s="4" t="s">
        <v>201</v>
      </c>
      <c r="D25" s="4" t="s">
        <v>271</v>
      </c>
      <c r="E25" s="4"/>
    </row>
    <row r="26" spans="1:6" x14ac:dyDescent="0.25">
      <c r="A26" s="3">
        <v>19</v>
      </c>
      <c r="B26" s="3">
        <v>25.3</v>
      </c>
      <c r="C26" s="4" t="s">
        <v>202</v>
      </c>
      <c r="D26" s="4"/>
      <c r="E26" s="4"/>
    </row>
    <row r="27" spans="1:6" x14ac:dyDescent="0.25">
      <c r="A27" s="3">
        <v>20</v>
      </c>
      <c r="B27" s="3">
        <v>6.3</v>
      </c>
      <c r="C27" s="4" t="s">
        <v>203</v>
      </c>
      <c r="D27" s="4" t="s">
        <v>204</v>
      </c>
      <c r="E27" s="4"/>
    </row>
    <row r="28" spans="1:6" ht="33" x14ac:dyDescent="0.25">
      <c r="A28" s="3">
        <v>21</v>
      </c>
      <c r="B28" s="3">
        <v>3.4</v>
      </c>
      <c r="C28" s="74" t="s">
        <v>216</v>
      </c>
      <c r="D28" s="4"/>
      <c r="E28" s="4"/>
    </row>
    <row r="29" spans="1:6" x14ac:dyDescent="0.25">
      <c r="A29" s="3">
        <v>22</v>
      </c>
      <c r="B29" s="3">
        <v>21.4</v>
      </c>
      <c r="C29" s="4" t="s">
        <v>222</v>
      </c>
      <c r="D29" s="4"/>
      <c r="E29" s="4"/>
    </row>
    <row r="30" spans="1:6" x14ac:dyDescent="0.25">
      <c r="A30" s="3">
        <v>23</v>
      </c>
      <c r="B30" s="3">
        <v>23.4</v>
      </c>
      <c r="C30" s="4" t="s">
        <v>223</v>
      </c>
      <c r="D30" s="4" t="s">
        <v>157</v>
      </c>
      <c r="E30" s="4"/>
    </row>
    <row r="31" spans="1:6" x14ac:dyDescent="0.25">
      <c r="A31" s="3">
        <v>24</v>
      </c>
      <c r="B31" s="3">
        <v>30.4</v>
      </c>
      <c r="C31" s="4" t="s">
        <v>224</v>
      </c>
      <c r="D31" s="4" t="s">
        <v>225</v>
      </c>
      <c r="E31" s="4"/>
    </row>
    <row r="32" spans="1:6" s="80" customFormat="1" x14ac:dyDescent="0.25">
      <c r="A32" s="78">
        <v>25</v>
      </c>
      <c r="B32" s="78">
        <v>5.5</v>
      </c>
      <c r="C32" s="79" t="s">
        <v>254</v>
      </c>
      <c r="D32" s="79"/>
      <c r="E32" s="79"/>
      <c r="F32" s="80" t="s">
        <v>272</v>
      </c>
    </row>
    <row r="33" spans="1:5" x14ac:dyDescent="0.25">
      <c r="A33" s="3">
        <v>26</v>
      </c>
      <c r="B33" s="3">
        <v>11.5</v>
      </c>
      <c r="C33" s="76" t="s">
        <v>259</v>
      </c>
      <c r="D33" s="4"/>
      <c r="E33" s="4"/>
    </row>
    <row r="34" spans="1:5" x14ac:dyDescent="0.25">
      <c r="A34" s="3">
        <v>27</v>
      </c>
      <c r="B34" s="3">
        <v>16.5</v>
      </c>
      <c r="C34" s="75" t="s">
        <v>258</v>
      </c>
      <c r="D34" s="4" t="s">
        <v>270</v>
      </c>
      <c r="E34" s="4"/>
    </row>
    <row r="35" spans="1:5" x14ac:dyDescent="0.25">
      <c r="A35" s="3">
        <v>28</v>
      </c>
      <c r="B35" s="3">
        <v>22.5</v>
      </c>
      <c r="C35" s="4" t="s">
        <v>266</v>
      </c>
      <c r="D35" s="4" t="s">
        <v>225</v>
      </c>
      <c r="E35" s="4"/>
    </row>
    <row r="36" spans="1:5" x14ac:dyDescent="0.25">
      <c r="A36" s="3">
        <v>29</v>
      </c>
      <c r="B36" s="3">
        <v>23.5</v>
      </c>
      <c r="C36" s="4" t="s">
        <v>274</v>
      </c>
      <c r="D36" s="4" t="s">
        <v>121</v>
      </c>
      <c r="E36" s="4"/>
    </row>
    <row r="37" spans="1:5" x14ac:dyDescent="0.25">
      <c r="A37" s="3">
        <v>30</v>
      </c>
      <c r="B37" s="3">
        <v>24.5</v>
      </c>
      <c r="C37" s="4" t="s">
        <v>275</v>
      </c>
      <c r="D37" s="4"/>
      <c r="E37" s="4"/>
    </row>
    <row r="38" spans="1:5" ht="33" x14ac:dyDescent="0.25">
      <c r="A38" s="3">
        <v>31</v>
      </c>
      <c r="B38" s="3">
        <v>1.6</v>
      </c>
      <c r="C38" s="11" t="s">
        <v>287</v>
      </c>
      <c r="D38" s="4" t="s">
        <v>286</v>
      </c>
      <c r="E38" s="4"/>
    </row>
    <row r="39" spans="1:5" x14ac:dyDescent="0.25">
      <c r="A39" s="3">
        <v>32</v>
      </c>
      <c r="B39" s="3">
        <v>1.6</v>
      </c>
      <c r="C39" s="4" t="s">
        <v>284</v>
      </c>
      <c r="D39" s="4" t="s">
        <v>285</v>
      </c>
      <c r="E39" s="4"/>
    </row>
    <row r="40" spans="1:5" x14ac:dyDescent="0.25">
      <c r="A40" s="3">
        <v>33</v>
      </c>
      <c r="B40" s="3">
        <v>1.6</v>
      </c>
      <c r="C40" s="4" t="s">
        <v>288</v>
      </c>
      <c r="D40" s="4" t="s">
        <v>289</v>
      </c>
      <c r="E40" s="4"/>
    </row>
    <row r="41" spans="1:5" x14ac:dyDescent="0.25">
      <c r="A41" s="3"/>
      <c r="B41" s="3">
        <v>6.7</v>
      </c>
      <c r="C41" s="4" t="s">
        <v>313</v>
      </c>
      <c r="D41" s="4" t="s">
        <v>314</v>
      </c>
      <c r="E41" s="4"/>
    </row>
    <row r="42" spans="1:5" x14ac:dyDescent="0.25">
      <c r="A42" s="3">
        <v>34</v>
      </c>
      <c r="B42" s="92" t="s">
        <v>303</v>
      </c>
      <c r="C42" s="4" t="s">
        <v>304</v>
      </c>
      <c r="D42" s="7"/>
      <c r="E42" s="4"/>
    </row>
    <row r="43" spans="1:5" x14ac:dyDescent="0.25">
      <c r="A43" s="3">
        <v>35</v>
      </c>
      <c r="B43" s="92" t="s">
        <v>306</v>
      </c>
      <c r="C43" s="4" t="s">
        <v>274</v>
      </c>
      <c r="D43" s="4" t="s">
        <v>121</v>
      </c>
      <c r="E43" s="4"/>
    </row>
    <row r="44" spans="1:5" x14ac:dyDescent="0.25">
      <c r="A44" s="3">
        <v>36</v>
      </c>
      <c r="B44" s="92" t="s">
        <v>307</v>
      </c>
      <c r="C44" s="4" t="s">
        <v>308</v>
      </c>
      <c r="D44" s="4" t="s">
        <v>75</v>
      </c>
      <c r="E44" s="4"/>
    </row>
    <row r="45" spans="1:5" x14ac:dyDescent="0.25">
      <c r="A45" s="3"/>
      <c r="B45" s="3"/>
      <c r="C45" s="4" t="s">
        <v>309</v>
      </c>
      <c r="D45" s="4"/>
      <c r="E45" s="4"/>
    </row>
    <row r="46" spans="1:5" x14ac:dyDescent="0.25">
      <c r="A46" s="3">
        <v>37</v>
      </c>
      <c r="B46" s="5" t="s">
        <v>341</v>
      </c>
      <c r="C46" s="4" t="s">
        <v>427</v>
      </c>
      <c r="D46" s="7" t="s">
        <v>342</v>
      </c>
      <c r="E46" s="4"/>
    </row>
    <row r="47" spans="1:5" x14ac:dyDescent="0.25">
      <c r="A47" s="3"/>
      <c r="B47" s="3"/>
      <c r="C47" s="4" t="s">
        <v>343</v>
      </c>
      <c r="D47" s="4" t="s">
        <v>342</v>
      </c>
      <c r="E47" s="4"/>
    </row>
    <row r="48" spans="1:5" x14ac:dyDescent="0.25">
      <c r="A48" s="3"/>
      <c r="B48" s="3"/>
      <c r="C48" s="4" t="s">
        <v>344</v>
      </c>
      <c r="D48" s="4"/>
      <c r="E48" s="4"/>
    </row>
    <row r="49" spans="1:5" x14ac:dyDescent="0.25">
      <c r="A49" s="3"/>
      <c r="B49" s="3"/>
      <c r="C49" s="4" t="s">
        <v>345</v>
      </c>
      <c r="D49" s="4" t="s">
        <v>346</v>
      </c>
      <c r="E49" s="4"/>
    </row>
    <row r="50" spans="1:5" x14ac:dyDescent="0.25">
      <c r="A50" s="3">
        <v>38</v>
      </c>
      <c r="B50" s="5" t="s">
        <v>347</v>
      </c>
      <c r="C50" s="4" t="s">
        <v>348</v>
      </c>
      <c r="D50" s="4" t="s">
        <v>342</v>
      </c>
      <c r="E50" s="4"/>
    </row>
    <row r="51" spans="1:5" x14ac:dyDescent="0.25">
      <c r="A51" s="3">
        <v>39</v>
      </c>
      <c r="B51" s="5" t="s">
        <v>354</v>
      </c>
      <c r="C51" s="4" t="s">
        <v>355</v>
      </c>
      <c r="D51" s="4" t="s">
        <v>342</v>
      </c>
      <c r="E51" s="4"/>
    </row>
    <row r="52" spans="1:5" x14ac:dyDescent="0.25">
      <c r="A52" s="3"/>
      <c r="B52" s="5" t="s">
        <v>401</v>
      </c>
      <c r="C52" s="4" t="s">
        <v>400</v>
      </c>
      <c r="D52" s="4" t="s">
        <v>342</v>
      </c>
      <c r="E52" s="4"/>
    </row>
    <row r="53" spans="1:5" x14ac:dyDescent="0.25">
      <c r="A53" s="3"/>
      <c r="B53" s="5" t="s">
        <v>402</v>
      </c>
      <c r="C53" s="4" t="s">
        <v>403</v>
      </c>
      <c r="D53" s="4" t="s">
        <v>404</v>
      </c>
      <c r="E53" s="4"/>
    </row>
    <row r="54" spans="1:5" x14ac:dyDescent="0.25">
      <c r="A54" s="3"/>
      <c r="B54" s="5" t="s">
        <v>407</v>
      </c>
      <c r="C54" s="4" t="s">
        <v>405</v>
      </c>
      <c r="D54" s="4" t="s">
        <v>406</v>
      </c>
      <c r="E54" s="4"/>
    </row>
    <row r="55" spans="1:5" x14ac:dyDescent="0.25">
      <c r="A55" s="3"/>
      <c r="B55" s="5">
        <v>16.11</v>
      </c>
      <c r="C55" s="4" t="s">
        <v>408</v>
      </c>
      <c r="D55" s="4" t="s">
        <v>409</v>
      </c>
      <c r="E55" s="4"/>
    </row>
    <row r="56" spans="1:5" x14ac:dyDescent="0.25">
      <c r="A56" s="3"/>
      <c r="B56" s="5">
        <v>15.12</v>
      </c>
      <c r="C56" s="4" t="s">
        <v>410</v>
      </c>
      <c r="D56" s="4" t="s">
        <v>411</v>
      </c>
      <c r="E56" s="4"/>
    </row>
    <row r="57" spans="1:5" x14ac:dyDescent="0.25">
      <c r="A57" s="3"/>
      <c r="B57" s="5">
        <v>29.12</v>
      </c>
      <c r="C57" s="4" t="s">
        <v>412</v>
      </c>
      <c r="D57" s="4" t="s">
        <v>342</v>
      </c>
      <c r="E57" s="4"/>
    </row>
    <row r="58" spans="1:5" x14ac:dyDescent="0.25">
      <c r="A58" s="3"/>
      <c r="B58" s="5">
        <v>4.0999999999999996</v>
      </c>
      <c r="C58" s="4" t="s">
        <v>416</v>
      </c>
      <c r="D58" s="4"/>
      <c r="E58" s="4"/>
    </row>
    <row r="59" spans="1:5" x14ac:dyDescent="0.25">
      <c r="A59" s="3"/>
      <c r="B59" s="5" t="s">
        <v>417</v>
      </c>
      <c r="C59" s="4" t="s">
        <v>428</v>
      </c>
      <c r="D59" s="4"/>
      <c r="E59" s="4"/>
    </row>
    <row r="60" spans="1:5" x14ac:dyDescent="0.25">
      <c r="A60" s="3"/>
      <c r="B60" s="3">
        <v>11.2</v>
      </c>
      <c r="C60" s="4" t="s">
        <v>429</v>
      </c>
      <c r="D60" s="4" t="s">
        <v>346</v>
      </c>
      <c r="E60" s="4"/>
    </row>
    <row r="61" spans="1:5" x14ac:dyDescent="0.25">
      <c r="A61" s="3"/>
      <c r="B61" s="3">
        <v>1.3</v>
      </c>
      <c r="C61" s="4" t="s">
        <v>433</v>
      </c>
      <c r="D61" s="4"/>
      <c r="E61" s="4"/>
    </row>
    <row r="62" spans="1:5" x14ac:dyDescent="0.25">
      <c r="A62" s="3"/>
      <c r="B62" s="3">
        <v>1.3</v>
      </c>
      <c r="C62" s="4" t="s">
        <v>445</v>
      </c>
      <c r="D62" s="4" t="s">
        <v>346</v>
      </c>
      <c r="E62" s="4"/>
    </row>
    <row r="63" spans="1:5" ht="18.75" customHeight="1" x14ac:dyDescent="0.25">
      <c r="A63" s="3"/>
      <c r="B63" s="3">
        <v>1.3</v>
      </c>
      <c r="C63" s="4" t="s">
        <v>447</v>
      </c>
      <c r="D63" s="4"/>
      <c r="E63" s="4"/>
    </row>
    <row r="64" spans="1:5" ht="16.899999999999999" x14ac:dyDescent="0.3">
      <c r="A64" s="3"/>
      <c r="B64" s="3"/>
      <c r="C64" s="4"/>
      <c r="D64" s="4"/>
      <c r="E64" s="4"/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1"/>
  <sheetViews>
    <sheetView tabSelected="1" topLeftCell="A222" workbookViewId="0">
      <selection activeCell="K233" sqref="K233"/>
    </sheetView>
  </sheetViews>
  <sheetFormatPr defaultColWidth="9.140625" defaultRowHeight="16.5" x14ac:dyDescent="0.25"/>
  <cols>
    <col min="1" max="1" width="5" style="23" customWidth="1"/>
    <col min="2" max="2" width="10.42578125" style="23" customWidth="1"/>
    <col min="3" max="3" width="34" style="27" customWidth="1"/>
    <col min="4" max="4" width="17.28515625" style="28" customWidth="1"/>
    <col min="5" max="5" width="26.140625" style="24" customWidth="1"/>
    <col min="6" max="6" width="17.28515625" style="28" bestFit="1" customWidth="1"/>
    <col min="7" max="7" width="17.5703125" style="2" customWidth="1"/>
    <col min="8" max="8" width="10.28515625" style="1" bestFit="1" customWidth="1"/>
    <col min="9" max="10" width="9.140625" style="1" customWidth="1"/>
    <col min="11" max="11" width="12" style="1" customWidth="1"/>
    <col min="12" max="12" width="18.5703125" style="1" customWidth="1"/>
    <col min="13" max="16384" width="9.140625" style="1"/>
  </cols>
  <sheetData>
    <row r="1" spans="1:7" ht="17.25" thickBot="1" x14ac:dyDescent="0.3">
      <c r="A1" s="21" t="s">
        <v>98</v>
      </c>
      <c r="C1" s="25"/>
    </row>
    <row r="2" spans="1:7" s="18" customFormat="1" x14ac:dyDescent="0.25">
      <c r="A2" s="36" t="s">
        <v>1</v>
      </c>
      <c r="B2" s="37" t="s">
        <v>22</v>
      </c>
      <c r="C2" s="191" t="s">
        <v>15</v>
      </c>
      <c r="D2" s="192"/>
      <c r="E2" s="193" t="s">
        <v>16</v>
      </c>
      <c r="F2" s="192"/>
      <c r="G2" s="187" t="s">
        <v>20</v>
      </c>
    </row>
    <row r="3" spans="1:7" s="18" customFormat="1" ht="17.25" thickBot="1" x14ac:dyDescent="0.3">
      <c r="A3" s="41"/>
      <c r="B3" s="42"/>
      <c r="C3" s="43" t="s">
        <v>17</v>
      </c>
      <c r="D3" s="44" t="s">
        <v>18</v>
      </c>
      <c r="E3" s="42" t="s">
        <v>17</v>
      </c>
      <c r="F3" s="45" t="s">
        <v>18</v>
      </c>
      <c r="G3" s="188"/>
    </row>
    <row r="4" spans="1:7" ht="31.5" customHeight="1" x14ac:dyDescent="0.25">
      <c r="A4" s="35" t="s">
        <v>8</v>
      </c>
      <c r="B4" s="35" t="s">
        <v>50</v>
      </c>
      <c r="C4" s="20" t="s">
        <v>81</v>
      </c>
      <c r="D4" s="29">
        <v>6831300</v>
      </c>
      <c r="E4" s="31" t="s">
        <v>19</v>
      </c>
      <c r="F4" s="29">
        <v>325000</v>
      </c>
      <c r="G4" s="189" t="s">
        <v>51</v>
      </c>
    </row>
    <row r="5" spans="1:7" ht="31.5" customHeight="1" x14ac:dyDescent="0.25">
      <c r="A5" s="14" t="s">
        <v>9</v>
      </c>
      <c r="B5" s="22">
        <v>16.8</v>
      </c>
      <c r="C5" s="103" t="s">
        <v>80</v>
      </c>
      <c r="D5" s="30">
        <v>400000</v>
      </c>
      <c r="E5" s="12"/>
      <c r="F5" s="30"/>
      <c r="G5" s="190"/>
    </row>
    <row r="6" spans="1:7" x14ac:dyDescent="0.25">
      <c r="A6" s="14" t="s">
        <v>11</v>
      </c>
      <c r="B6" s="22">
        <v>18.8</v>
      </c>
      <c r="C6" s="26"/>
      <c r="D6" s="30"/>
      <c r="E6" s="12" t="s">
        <v>53</v>
      </c>
      <c r="F6" s="30">
        <v>370000</v>
      </c>
      <c r="G6" s="190"/>
    </row>
    <row r="7" spans="1:7" x14ac:dyDescent="0.25">
      <c r="A7" s="14" t="s">
        <v>33</v>
      </c>
      <c r="B7" s="22">
        <v>21.8</v>
      </c>
      <c r="C7" s="26" t="s">
        <v>141</v>
      </c>
      <c r="D7" s="30">
        <v>700000</v>
      </c>
      <c r="E7" s="12"/>
      <c r="F7" s="30"/>
      <c r="G7" s="190"/>
    </row>
    <row r="8" spans="1:7" x14ac:dyDescent="0.25">
      <c r="A8" s="14" t="s">
        <v>43</v>
      </c>
      <c r="B8" s="22">
        <v>22.8</v>
      </c>
      <c r="C8" s="26" t="s">
        <v>79</v>
      </c>
      <c r="D8" s="30">
        <v>200000</v>
      </c>
      <c r="E8" s="12"/>
      <c r="F8" s="30"/>
      <c r="G8" s="190"/>
    </row>
    <row r="9" spans="1:7" ht="30.75" customHeight="1" x14ac:dyDescent="0.25">
      <c r="A9" s="14" t="s">
        <v>78</v>
      </c>
      <c r="B9" s="22">
        <v>22.8</v>
      </c>
      <c r="C9" s="11" t="s">
        <v>82</v>
      </c>
      <c r="D9" s="30">
        <v>8097000</v>
      </c>
      <c r="E9" s="12"/>
      <c r="F9" s="30"/>
      <c r="G9" s="190"/>
    </row>
    <row r="10" spans="1:7" ht="15.75" customHeight="1" x14ac:dyDescent="0.25">
      <c r="A10" s="14" t="s">
        <v>83</v>
      </c>
      <c r="B10" s="22">
        <v>25.8</v>
      </c>
      <c r="C10" s="26"/>
      <c r="D10" s="30"/>
      <c r="E10" s="32" t="s">
        <v>142</v>
      </c>
      <c r="F10" s="30">
        <v>1000000</v>
      </c>
      <c r="G10" s="190"/>
    </row>
    <row r="11" spans="1:7" ht="15.75" customHeight="1" x14ac:dyDescent="0.25">
      <c r="A11" s="14" t="s">
        <v>86</v>
      </c>
      <c r="B11" s="14" t="s">
        <v>89</v>
      </c>
      <c r="C11" s="26"/>
      <c r="D11" s="30"/>
      <c r="E11" s="32" t="s">
        <v>148</v>
      </c>
      <c r="F11" s="30">
        <v>60000</v>
      </c>
      <c r="G11" s="190"/>
    </row>
    <row r="12" spans="1:7" ht="15.75" customHeight="1" x14ac:dyDescent="0.25">
      <c r="A12" s="14" t="s">
        <v>87</v>
      </c>
      <c r="B12" s="14" t="s">
        <v>88</v>
      </c>
      <c r="C12" s="26"/>
      <c r="D12" s="30"/>
      <c r="E12" s="12" t="s">
        <v>150</v>
      </c>
      <c r="F12" s="30">
        <v>1000000</v>
      </c>
      <c r="G12" s="190"/>
    </row>
    <row r="13" spans="1:7" ht="15.75" customHeight="1" x14ac:dyDescent="0.25">
      <c r="A13" s="22">
        <v>10</v>
      </c>
      <c r="B13" s="22">
        <v>11.9</v>
      </c>
      <c r="C13" s="26"/>
      <c r="D13" s="30"/>
      <c r="E13" s="32" t="s">
        <v>149</v>
      </c>
      <c r="F13" s="30">
        <v>44000</v>
      </c>
      <c r="G13" s="190"/>
    </row>
    <row r="14" spans="1:7" ht="15.75" customHeight="1" x14ac:dyDescent="0.25">
      <c r="A14" s="22">
        <v>11</v>
      </c>
      <c r="B14" s="22">
        <v>11.9</v>
      </c>
      <c r="C14" s="26"/>
      <c r="D14" s="30"/>
      <c r="E14" s="12" t="s">
        <v>126</v>
      </c>
      <c r="F14" s="30">
        <v>66000</v>
      </c>
      <c r="G14" s="190"/>
    </row>
    <row r="15" spans="1:7" ht="15.75" customHeight="1" x14ac:dyDescent="0.25">
      <c r="A15" s="22">
        <v>12</v>
      </c>
      <c r="B15" s="22">
        <v>25.9</v>
      </c>
      <c r="C15" s="26"/>
      <c r="D15" s="30"/>
      <c r="E15" s="12" t="s">
        <v>147</v>
      </c>
      <c r="F15" s="30">
        <v>1000000</v>
      </c>
      <c r="G15" s="190"/>
    </row>
    <row r="16" spans="1:7" ht="15.75" customHeight="1" x14ac:dyDescent="0.25">
      <c r="A16" s="22">
        <v>13</v>
      </c>
      <c r="B16" s="14" t="s">
        <v>110</v>
      </c>
      <c r="C16" s="26"/>
      <c r="D16" s="30"/>
      <c r="E16" s="32" t="s">
        <v>151</v>
      </c>
      <c r="F16" s="30">
        <v>154000</v>
      </c>
      <c r="G16" s="190"/>
    </row>
    <row r="17" spans="1:7" ht="15.75" customHeight="1" x14ac:dyDescent="0.25">
      <c r="A17" s="22">
        <v>14</v>
      </c>
      <c r="B17" s="14" t="s">
        <v>111</v>
      </c>
      <c r="C17" s="26"/>
      <c r="D17" s="30"/>
      <c r="E17" s="12" t="s">
        <v>112</v>
      </c>
      <c r="F17" s="30">
        <v>450000</v>
      </c>
      <c r="G17" s="190"/>
    </row>
    <row r="18" spans="1:7" ht="15.75" customHeight="1" x14ac:dyDescent="0.25">
      <c r="A18" s="22">
        <v>15</v>
      </c>
      <c r="B18" s="14" t="s">
        <v>117</v>
      </c>
      <c r="C18" s="26"/>
      <c r="D18" s="30"/>
      <c r="E18" s="12" t="s">
        <v>125</v>
      </c>
      <c r="F18" s="30">
        <v>33000</v>
      </c>
      <c r="G18" s="190"/>
    </row>
    <row r="19" spans="1:7" ht="15.75" customHeight="1" x14ac:dyDescent="0.25">
      <c r="A19" s="22">
        <v>16</v>
      </c>
      <c r="B19" s="14" t="s">
        <v>117</v>
      </c>
      <c r="C19" s="26"/>
      <c r="D19" s="30"/>
      <c r="E19" s="12" t="s">
        <v>118</v>
      </c>
      <c r="F19" s="30">
        <v>400000</v>
      </c>
      <c r="G19" s="190"/>
    </row>
    <row r="20" spans="1:7" ht="15.75" customHeight="1" x14ac:dyDescent="0.25">
      <c r="A20" s="22">
        <v>17</v>
      </c>
      <c r="B20" s="14" t="s">
        <v>127</v>
      </c>
      <c r="C20" s="26"/>
      <c r="D20" s="30"/>
      <c r="E20" s="12" t="s">
        <v>119</v>
      </c>
      <c r="F20" s="30">
        <v>315000</v>
      </c>
      <c r="G20" s="190"/>
    </row>
    <row r="21" spans="1:7" ht="15.75" customHeight="1" x14ac:dyDescent="0.25">
      <c r="A21" s="22">
        <v>18</v>
      </c>
      <c r="B21" s="14" t="s">
        <v>128</v>
      </c>
      <c r="C21" s="26" t="s">
        <v>129</v>
      </c>
      <c r="D21" s="30">
        <v>529000</v>
      </c>
      <c r="E21" s="12"/>
      <c r="F21" s="30"/>
      <c r="G21" s="190"/>
    </row>
    <row r="22" spans="1:7" ht="15.75" customHeight="1" x14ac:dyDescent="0.25">
      <c r="A22" s="22">
        <v>19</v>
      </c>
      <c r="B22" s="14" t="s">
        <v>130</v>
      </c>
      <c r="C22" s="26"/>
      <c r="D22" s="30"/>
      <c r="E22" s="12" t="s">
        <v>131</v>
      </c>
      <c r="F22" s="30">
        <v>400000</v>
      </c>
      <c r="G22" s="190"/>
    </row>
    <row r="23" spans="1:7" ht="15.75" customHeight="1" x14ac:dyDescent="0.25">
      <c r="A23" s="22">
        <v>21</v>
      </c>
      <c r="B23" s="14" t="s">
        <v>136</v>
      </c>
      <c r="C23" s="104" t="s">
        <v>139</v>
      </c>
      <c r="D23" s="30">
        <v>400000</v>
      </c>
      <c r="E23" s="12"/>
      <c r="F23" s="30"/>
      <c r="G23" s="190"/>
    </row>
    <row r="24" spans="1:7" ht="15.75" customHeight="1" x14ac:dyDescent="0.25">
      <c r="A24" s="22">
        <v>22</v>
      </c>
      <c r="B24" s="22">
        <v>31.1</v>
      </c>
      <c r="C24" s="26" t="s">
        <v>137</v>
      </c>
      <c r="D24" s="30">
        <v>15996000</v>
      </c>
      <c r="E24" s="12"/>
      <c r="F24" s="30"/>
      <c r="G24" s="190"/>
    </row>
    <row r="25" spans="1:7" ht="15.75" customHeight="1" x14ac:dyDescent="0.25">
      <c r="A25" s="22">
        <v>23</v>
      </c>
      <c r="B25" s="22">
        <v>3.11</v>
      </c>
      <c r="C25" s="26"/>
      <c r="D25" s="30"/>
      <c r="E25" s="12" t="s">
        <v>138</v>
      </c>
      <c r="F25" s="30">
        <v>231000</v>
      </c>
      <c r="G25" s="190"/>
    </row>
    <row r="26" spans="1:7" ht="15.75" customHeight="1" x14ac:dyDescent="0.25">
      <c r="A26" s="22">
        <v>24</v>
      </c>
      <c r="B26" s="22">
        <v>3.11</v>
      </c>
      <c r="C26" s="26"/>
      <c r="D26" s="30"/>
      <c r="E26" s="12" t="s">
        <v>146</v>
      </c>
      <c r="F26" s="30">
        <v>100000</v>
      </c>
      <c r="G26" s="190"/>
    </row>
    <row r="27" spans="1:7" ht="15.75" customHeight="1" x14ac:dyDescent="0.25">
      <c r="A27" s="22">
        <v>25</v>
      </c>
      <c r="B27" s="22">
        <v>6.11</v>
      </c>
      <c r="C27" s="26"/>
      <c r="D27" s="30"/>
      <c r="E27" s="12" t="s">
        <v>143</v>
      </c>
      <c r="F27" s="30">
        <v>400000</v>
      </c>
      <c r="G27" s="190"/>
    </row>
    <row r="28" spans="1:7" ht="15.75" customHeight="1" x14ac:dyDescent="0.25">
      <c r="A28" s="22">
        <v>26</v>
      </c>
      <c r="B28" s="22">
        <v>8.11</v>
      </c>
      <c r="C28" s="26" t="s">
        <v>140</v>
      </c>
      <c r="D28" s="30">
        <v>2000000</v>
      </c>
      <c r="E28" s="12"/>
      <c r="F28" s="30"/>
      <c r="G28" s="190"/>
    </row>
    <row r="29" spans="1:7" ht="33" customHeight="1" x14ac:dyDescent="0.25">
      <c r="A29" s="22">
        <v>27</v>
      </c>
      <c r="B29" s="22">
        <v>10.11</v>
      </c>
      <c r="C29" s="11" t="s">
        <v>144</v>
      </c>
      <c r="D29" s="30">
        <v>1139000</v>
      </c>
      <c r="E29" s="12"/>
      <c r="F29" s="30"/>
      <c r="G29" s="190"/>
    </row>
    <row r="30" spans="1:7" ht="15.75" customHeight="1" x14ac:dyDescent="0.25">
      <c r="A30" s="22">
        <v>28</v>
      </c>
      <c r="B30" s="22">
        <v>12.11</v>
      </c>
      <c r="C30" s="26"/>
      <c r="D30" s="30"/>
      <c r="E30" s="32" t="s">
        <v>145</v>
      </c>
      <c r="F30" s="30">
        <v>400000</v>
      </c>
      <c r="G30" s="190"/>
    </row>
    <row r="31" spans="1:7" ht="15.75" customHeight="1" x14ac:dyDescent="0.25">
      <c r="A31" s="22">
        <v>29</v>
      </c>
      <c r="B31" s="22">
        <v>18.11</v>
      </c>
      <c r="C31" s="26"/>
      <c r="D31" s="30"/>
      <c r="E31" s="12" t="s">
        <v>152</v>
      </c>
      <c r="F31" s="30">
        <v>1300000</v>
      </c>
      <c r="G31" s="190"/>
    </row>
    <row r="32" spans="1:7" ht="15.75" customHeight="1" x14ac:dyDescent="0.25">
      <c r="A32" s="22">
        <v>30</v>
      </c>
      <c r="B32" s="22">
        <v>24.11</v>
      </c>
      <c r="C32" s="26"/>
      <c r="D32" s="30"/>
      <c r="E32" s="12" t="s">
        <v>153</v>
      </c>
      <c r="F32" s="30">
        <v>1000000</v>
      </c>
      <c r="G32" s="190"/>
    </row>
    <row r="33" spans="1:7" ht="15.75" customHeight="1" x14ac:dyDescent="0.25">
      <c r="A33" s="22">
        <v>31</v>
      </c>
      <c r="B33" s="22">
        <v>27.11</v>
      </c>
      <c r="C33" s="26" t="s">
        <v>154</v>
      </c>
      <c r="D33" s="30">
        <v>600000</v>
      </c>
      <c r="E33" s="12"/>
      <c r="F33" s="30"/>
      <c r="G33" s="190"/>
    </row>
    <row r="34" spans="1:7" ht="15.75" customHeight="1" x14ac:dyDescent="0.25">
      <c r="A34" s="22">
        <v>32</v>
      </c>
      <c r="B34" s="22">
        <v>2.12</v>
      </c>
      <c r="C34" s="26"/>
      <c r="D34" s="30"/>
      <c r="E34" s="12" t="s">
        <v>155</v>
      </c>
      <c r="F34" s="30">
        <v>400000</v>
      </c>
      <c r="G34" s="190"/>
    </row>
    <row r="35" spans="1:7" ht="15.75" customHeight="1" x14ac:dyDescent="0.25">
      <c r="A35" s="22">
        <v>33</v>
      </c>
      <c r="B35" s="22">
        <v>2.12</v>
      </c>
      <c r="C35" s="26"/>
      <c r="D35" s="30"/>
      <c r="E35" s="12" t="s">
        <v>156</v>
      </c>
      <c r="F35" s="30">
        <v>1200000</v>
      </c>
      <c r="G35" s="190"/>
    </row>
    <row r="36" spans="1:7" ht="15.75" customHeight="1" x14ac:dyDescent="0.25">
      <c r="A36" s="22">
        <v>34</v>
      </c>
      <c r="B36" s="22">
        <v>12.12</v>
      </c>
      <c r="C36" s="26"/>
      <c r="D36" s="30"/>
      <c r="E36" s="12" t="s">
        <v>161</v>
      </c>
      <c r="F36" s="30">
        <v>280000</v>
      </c>
      <c r="G36" s="190"/>
    </row>
    <row r="37" spans="1:7" ht="15.75" customHeight="1" x14ac:dyDescent="0.25">
      <c r="A37" s="22">
        <v>35</v>
      </c>
      <c r="B37" s="22">
        <v>16.12</v>
      </c>
      <c r="C37" s="26"/>
      <c r="D37" s="30"/>
      <c r="E37" s="32" t="s">
        <v>162</v>
      </c>
      <c r="F37" s="30">
        <v>400000</v>
      </c>
      <c r="G37" s="190"/>
    </row>
    <row r="38" spans="1:7" ht="15.75" customHeight="1" x14ac:dyDescent="0.25">
      <c r="A38" s="22">
        <v>36</v>
      </c>
      <c r="B38" s="22">
        <v>19.12</v>
      </c>
      <c r="C38" s="26"/>
      <c r="D38" s="30"/>
      <c r="E38" s="12" t="s">
        <v>164</v>
      </c>
      <c r="F38" s="30">
        <v>330000</v>
      </c>
      <c r="G38" s="190"/>
    </row>
    <row r="39" spans="1:7" ht="15.75" customHeight="1" x14ac:dyDescent="0.25">
      <c r="A39" s="22">
        <v>37</v>
      </c>
      <c r="B39" s="22">
        <v>21.12</v>
      </c>
      <c r="C39" s="26" t="s">
        <v>163</v>
      </c>
      <c r="D39" s="30">
        <v>3491000</v>
      </c>
      <c r="E39" s="12"/>
      <c r="F39" s="30"/>
      <c r="G39" s="190"/>
    </row>
    <row r="40" spans="1:7" ht="15.75" customHeight="1" x14ac:dyDescent="0.25">
      <c r="A40" s="22">
        <v>38</v>
      </c>
      <c r="B40" s="22">
        <v>21.12</v>
      </c>
      <c r="C40" s="26"/>
      <c r="D40" s="30"/>
      <c r="E40" s="12" t="s">
        <v>165</v>
      </c>
      <c r="F40" s="30">
        <v>190000</v>
      </c>
      <c r="G40" s="190"/>
    </row>
    <row r="41" spans="1:7" ht="15.75" customHeight="1" x14ac:dyDescent="0.25">
      <c r="A41" s="22">
        <v>39</v>
      </c>
      <c r="B41" s="22">
        <v>28.12</v>
      </c>
      <c r="C41" s="26"/>
      <c r="D41" s="30"/>
      <c r="E41" s="12" t="s">
        <v>176</v>
      </c>
      <c r="F41" s="30">
        <v>4623000</v>
      </c>
      <c r="G41" s="190"/>
    </row>
    <row r="42" spans="1:7" ht="15.75" customHeight="1" x14ac:dyDescent="0.25">
      <c r="A42" s="22"/>
      <c r="B42" s="22"/>
      <c r="C42" s="26"/>
      <c r="D42" s="30"/>
      <c r="E42" s="12" t="s">
        <v>177</v>
      </c>
      <c r="F42" s="30">
        <v>150000</v>
      </c>
      <c r="G42" s="190"/>
    </row>
    <row r="43" spans="1:7" ht="32.25" customHeight="1" x14ac:dyDescent="0.25">
      <c r="A43" s="22">
        <v>40</v>
      </c>
      <c r="B43" s="14" t="s">
        <v>178</v>
      </c>
      <c r="C43" s="11" t="s">
        <v>179</v>
      </c>
      <c r="D43" s="30">
        <v>2500000</v>
      </c>
      <c r="E43" s="12"/>
      <c r="F43" s="30"/>
      <c r="G43" s="190"/>
    </row>
    <row r="44" spans="1:7" ht="20.25" customHeight="1" x14ac:dyDescent="0.25">
      <c r="A44" s="22">
        <v>41</v>
      </c>
      <c r="B44" s="14">
        <v>13.1</v>
      </c>
      <c r="C44" s="26"/>
      <c r="D44" s="30"/>
      <c r="E44" s="26" t="s">
        <v>180</v>
      </c>
      <c r="F44" s="30">
        <v>200000</v>
      </c>
      <c r="G44" s="190"/>
    </row>
    <row r="45" spans="1:7" ht="15.75" customHeight="1" x14ac:dyDescent="0.25">
      <c r="A45" s="22">
        <v>42</v>
      </c>
      <c r="B45" s="14">
        <v>16.100000000000001</v>
      </c>
      <c r="C45" s="26" t="s">
        <v>182</v>
      </c>
      <c r="D45" s="30">
        <v>1090000</v>
      </c>
      <c r="E45" s="12"/>
      <c r="F45" s="30"/>
      <c r="G45" s="190"/>
    </row>
    <row r="46" spans="1:7" ht="15.75" customHeight="1" x14ac:dyDescent="0.25">
      <c r="A46" s="22">
        <v>43</v>
      </c>
      <c r="B46" s="14">
        <v>16.100000000000001</v>
      </c>
      <c r="C46" s="26" t="s">
        <v>181</v>
      </c>
      <c r="D46" s="30">
        <v>3500000</v>
      </c>
      <c r="E46" s="12"/>
      <c r="F46" s="30"/>
      <c r="G46" s="190"/>
    </row>
    <row r="47" spans="1:7" ht="15.75" customHeight="1" x14ac:dyDescent="0.25">
      <c r="A47" s="22">
        <v>44</v>
      </c>
      <c r="B47" s="22">
        <v>16.100000000000001</v>
      </c>
      <c r="C47" s="26" t="s">
        <v>183</v>
      </c>
      <c r="D47" s="30">
        <v>1500000</v>
      </c>
      <c r="E47" s="12"/>
      <c r="F47" s="30"/>
      <c r="G47" s="190"/>
    </row>
    <row r="48" spans="1:7" ht="15.75" customHeight="1" x14ac:dyDescent="0.25">
      <c r="A48" s="22">
        <v>45</v>
      </c>
      <c r="B48" s="22">
        <v>22.1</v>
      </c>
      <c r="C48" s="26" t="s">
        <v>184</v>
      </c>
      <c r="D48" s="30">
        <v>700000</v>
      </c>
      <c r="E48" s="12"/>
      <c r="F48" s="30"/>
      <c r="G48" s="190"/>
    </row>
    <row r="49" spans="1:7" ht="15.75" customHeight="1" x14ac:dyDescent="0.25">
      <c r="A49" s="22">
        <v>46</v>
      </c>
      <c r="B49" s="22">
        <v>23.1</v>
      </c>
      <c r="C49" s="26"/>
      <c r="D49" s="30"/>
      <c r="E49" s="12" t="s">
        <v>187</v>
      </c>
      <c r="F49" s="30">
        <v>400000</v>
      </c>
      <c r="G49" s="190"/>
    </row>
    <row r="50" spans="1:7" ht="49.5" x14ac:dyDescent="0.25">
      <c r="A50" s="22">
        <v>47</v>
      </c>
      <c r="B50" s="22" t="s">
        <v>185</v>
      </c>
      <c r="C50" s="11" t="s">
        <v>186</v>
      </c>
      <c r="D50" s="30">
        <v>2000000</v>
      </c>
      <c r="E50" s="12"/>
      <c r="F50" s="30"/>
      <c r="G50" s="190"/>
    </row>
    <row r="51" spans="1:7" ht="16.5" customHeight="1" x14ac:dyDescent="0.25">
      <c r="A51" s="22">
        <v>48</v>
      </c>
      <c r="B51" s="22" t="s">
        <v>188</v>
      </c>
      <c r="C51" s="194" t="s">
        <v>191</v>
      </c>
      <c r="D51" s="70"/>
      <c r="E51" s="12" t="s">
        <v>190</v>
      </c>
      <c r="F51" s="30">
        <v>125000</v>
      </c>
      <c r="G51" s="190"/>
    </row>
    <row r="52" spans="1:7" ht="15.75" customHeight="1" x14ac:dyDescent="0.25">
      <c r="A52" s="22">
        <v>49</v>
      </c>
      <c r="B52" s="22" t="s">
        <v>188</v>
      </c>
      <c r="C52" s="195"/>
      <c r="D52" s="71"/>
      <c r="E52" s="12" t="s">
        <v>192</v>
      </c>
      <c r="F52" s="30">
        <v>6600000</v>
      </c>
      <c r="G52" s="190"/>
    </row>
    <row r="53" spans="1:7" ht="33" x14ac:dyDescent="0.25">
      <c r="A53" s="22">
        <v>50</v>
      </c>
      <c r="B53" s="22" t="s">
        <v>188</v>
      </c>
      <c r="C53" s="196"/>
      <c r="D53" s="72"/>
      <c r="E53" s="32" t="s">
        <v>189</v>
      </c>
      <c r="F53" s="30">
        <v>1350000</v>
      </c>
      <c r="G53" s="190"/>
    </row>
    <row r="54" spans="1:7" ht="16.5" customHeight="1" x14ac:dyDescent="0.25">
      <c r="A54" s="22">
        <v>51</v>
      </c>
      <c r="B54" s="22" t="s">
        <v>193</v>
      </c>
      <c r="C54" s="26"/>
      <c r="D54" s="30"/>
      <c r="E54" s="69" t="s">
        <v>194</v>
      </c>
      <c r="F54" s="67">
        <v>20100000</v>
      </c>
      <c r="G54" s="190"/>
    </row>
    <row r="55" spans="1:7" ht="28.5" customHeight="1" x14ac:dyDescent="0.25">
      <c r="A55" s="22">
        <v>52</v>
      </c>
      <c r="B55" s="22" t="s">
        <v>199</v>
      </c>
      <c r="C55" s="26"/>
      <c r="D55" s="30"/>
      <c r="E55" s="32" t="s">
        <v>210</v>
      </c>
      <c r="F55" s="30">
        <v>400000</v>
      </c>
      <c r="G55" s="190"/>
    </row>
    <row r="56" spans="1:7" x14ac:dyDescent="0.25">
      <c r="A56" s="22">
        <v>53</v>
      </c>
      <c r="B56" s="22">
        <v>8.3000000000000007</v>
      </c>
      <c r="C56" s="197" t="s">
        <v>206</v>
      </c>
      <c r="D56" s="30"/>
      <c r="E56" s="32" t="s">
        <v>209</v>
      </c>
      <c r="F56" s="30">
        <v>170000</v>
      </c>
      <c r="G56" s="190"/>
    </row>
    <row r="57" spans="1:7" x14ac:dyDescent="0.25">
      <c r="A57" s="22">
        <v>54</v>
      </c>
      <c r="B57" s="22">
        <v>9.3000000000000007</v>
      </c>
      <c r="C57" s="198"/>
      <c r="D57" s="30"/>
      <c r="E57" s="32" t="s">
        <v>205</v>
      </c>
      <c r="F57" s="30">
        <v>380000</v>
      </c>
      <c r="G57" s="190"/>
    </row>
    <row r="58" spans="1:7" ht="33" x14ac:dyDescent="0.25">
      <c r="A58" s="22">
        <v>55</v>
      </c>
      <c r="B58" s="22">
        <v>10.3</v>
      </c>
      <c r="C58" s="39" t="s">
        <v>207</v>
      </c>
      <c r="D58" s="30"/>
      <c r="E58" s="32" t="s">
        <v>208</v>
      </c>
      <c r="F58" s="30">
        <v>1080000</v>
      </c>
      <c r="G58" s="190"/>
    </row>
    <row r="59" spans="1:7" ht="33" x14ac:dyDescent="0.25">
      <c r="A59" s="22">
        <v>56</v>
      </c>
      <c r="B59" s="22">
        <v>19.3</v>
      </c>
      <c r="C59" s="26"/>
      <c r="D59" s="30"/>
      <c r="E59" s="32" t="s">
        <v>211</v>
      </c>
      <c r="F59" s="30">
        <v>400000</v>
      </c>
      <c r="G59" s="190"/>
    </row>
    <row r="60" spans="1:7" x14ac:dyDescent="0.25">
      <c r="A60" s="22">
        <v>57</v>
      </c>
      <c r="B60" s="22">
        <v>22.3</v>
      </c>
      <c r="C60" s="26"/>
      <c r="D60" s="30"/>
      <c r="E60" s="32" t="s">
        <v>212</v>
      </c>
      <c r="F60" s="30">
        <v>400000</v>
      </c>
      <c r="G60" s="190"/>
    </row>
    <row r="61" spans="1:7" ht="39" customHeight="1" x14ac:dyDescent="0.25">
      <c r="A61" s="22">
        <v>58</v>
      </c>
      <c r="B61" s="22">
        <v>26.3</v>
      </c>
      <c r="C61" s="26"/>
      <c r="D61" s="30"/>
      <c r="E61" s="32" t="s">
        <v>213</v>
      </c>
      <c r="F61" s="30">
        <v>400000</v>
      </c>
      <c r="G61" s="190"/>
    </row>
    <row r="62" spans="1:7" ht="39" customHeight="1" x14ac:dyDescent="0.25">
      <c r="A62" s="22">
        <v>59</v>
      </c>
      <c r="B62" s="22">
        <v>26.3</v>
      </c>
      <c r="C62" s="26"/>
      <c r="D62" s="30"/>
      <c r="E62" s="32" t="s">
        <v>214</v>
      </c>
      <c r="F62" s="30">
        <v>400000</v>
      </c>
      <c r="G62" s="190"/>
    </row>
    <row r="63" spans="1:7" ht="36.75" customHeight="1" x14ac:dyDescent="0.25">
      <c r="A63" s="22">
        <v>60</v>
      </c>
      <c r="B63" s="22">
        <v>3.4</v>
      </c>
      <c r="C63" s="73"/>
      <c r="D63" s="30"/>
      <c r="E63" s="32" t="s">
        <v>215</v>
      </c>
      <c r="F63" s="30">
        <v>400000</v>
      </c>
      <c r="G63" s="190"/>
    </row>
    <row r="64" spans="1:7" ht="18.75" customHeight="1" x14ac:dyDescent="0.25">
      <c r="A64" s="22">
        <v>61</v>
      </c>
      <c r="B64" s="22">
        <v>9.4</v>
      </c>
      <c r="C64" s="73"/>
      <c r="D64" s="30"/>
      <c r="E64" s="32" t="s">
        <v>220</v>
      </c>
      <c r="F64" s="30">
        <v>400000</v>
      </c>
      <c r="G64" s="190"/>
    </row>
    <row r="65" spans="1:7" ht="18.75" customHeight="1" x14ac:dyDescent="0.25">
      <c r="A65" s="22">
        <v>62</v>
      </c>
      <c r="B65" s="22">
        <v>10.4</v>
      </c>
      <c r="C65" s="73"/>
      <c r="D65" s="30"/>
      <c r="E65" s="32" t="s">
        <v>221</v>
      </c>
      <c r="F65" s="30">
        <v>260000</v>
      </c>
      <c r="G65" s="190"/>
    </row>
    <row r="66" spans="1:7" ht="18.75" customHeight="1" x14ac:dyDescent="0.25">
      <c r="A66" s="22">
        <v>63</v>
      </c>
      <c r="B66" s="22">
        <v>19.399999999999999</v>
      </c>
      <c r="C66" s="73" t="s">
        <v>226</v>
      </c>
      <c r="D66" s="30">
        <v>2293000</v>
      </c>
      <c r="E66" s="32"/>
      <c r="F66" s="30"/>
      <c r="G66" s="190"/>
    </row>
    <row r="67" spans="1:7" ht="18.75" customHeight="1" x14ac:dyDescent="0.25">
      <c r="A67" s="22">
        <v>64</v>
      </c>
      <c r="B67" s="22">
        <v>19.399999999999999</v>
      </c>
      <c r="C67" s="73" t="s">
        <v>227</v>
      </c>
      <c r="D67" s="30">
        <v>1500000</v>
      </c>
      <c r="E67" s="32"/>
      <c r="F67" s="30"/>
      <c r="G67" s="190"/>
    </row>
    <row r="68" spans="1:7" ht="18.75" customHeight="1" x14ac:dyDescent="0.25">
      <c r="A68" s="22">
        <v>65</v>
      </c>
      <c r="B68" s="22">
        <v>8.5</v>
      </c>
      <c r="C68" s="73" t="s">
        <v>256</v>
      </c>
      <c r="D68" s="30">
        <v>2317500</v>
      </c>
      <c r="E68" s="32"/>
      <c r="F68" s="30"/>
      <c r="G68" s="190"/>
    </row>
    <row r="69" spans="1:7" ht="18.75" customHeight="1" x14ac:dyDescent="0.25">
      <c r="A69" s="22">
        <v>66</v>
      </c>
      <c r="B69" s="22">
        <v>9.5</v>
      </c>
      <c r="C69" s="73"/>
      <c r="D69" s="30"/>
      <c r="E69" s="32" t="s">
        <v>257</v>
      </c>
      <c r="F69" s="30">
        <v>400000</v>
      </c>
      <c r="G69" s="190"/>
    </row>
    <row r="70" spans="1:7" ht="33" x14ac:dyDescent="0.25">
      <c r="A70" s="22">
        <v>67</v>
      </c>
      <c r="B70" s="22">
        <v>10.5</v>
      </c>
      <c r="C70" s="73"/>
      <c r="D70" s="30"/>
      <c r="E70" s="32" t="s">
        <v>268</v>
      </c>
      <c r="F70" s="30">
        <v>55000</v>
      </c>
      <c r="G70" s="190"/>
    </row>
    <row r="71" spans="1:7" ht="33" x14ac:dyDescent="0.25">
      <c r="A71" s="22">
        <v>68</v>
      </c>
      <c r="B71" s="22">
        <v>22.5</v>
      </c>
      <c r="C71" s="73"/>
      <c r="D71" s="30"/>
      <c r="E71" s="32" t="s">
        <v>267</v>
      </c>
      <c r="F71" s="30">
        <v>30000</v>
      </c>
      <c r="G71" s="190"/>
    </row>
    <row r="72" spans="1:7" ht="33" x14ac:dyDescent="0.25">
      <c r="A72" s="22">
        <v>69</v>
      </c>
      <c r="B72" s="22">
        <v>22.5</v>
      </c>
      <c r="C72" s="73"/>
      <c r="D72" s="30"/>
      <c r="E72" s="32" t="s">
        <v>269</v>
      </c>
      <c r="F72" s="30">
        <v>280000</v>
      </c>
      <c r="G72" s="190"/>
    </row>
    <row r="73" spans="1:7" x14ac:dyDescent="0.25">
      <c r="A73" s="22">
        <v>70</v>
      </c>
      <c r="B73" s="22">
        <v>27.5</v>
      </c>
      <c r="C73" s="73" t="s">
        <v>277</v>
      </c>
      <c r="D73" s="30">
        <v>2000000</v>
      </c>
      <c r="E73" s="32"/>
      <c r="F73" s="30"/>
      <c r="G73" s="190"/>
    </row>
    <row r="74" spans="1:7" ht="33" x14ac:dyDescent="0.25">
      <c r="A74" s="22">
        <v>71</v>
      </c>
      <c r="B74" s="22">
        <v>27.5</v>
      </c>
      <c r="C74" s="73"/>
      <c r="D74" s="30"/>
      <c r="E74" s="32" t="s">
        <v>278</v>
      </c>
      <c r="F74" s="30">
        <v>1200000</v>
      </c>
      <c r="G74" s="190"/>
    </row>
    <row r="75" spans="1:7" x14ac:dyDescent="0.25">
      <c r="A75" s="22">
        <v>72</v>
      </c>
      <c r="B75" s="22">
        <v>27.5</v>
      </c>
      <c r="C75" s="73"/>
      <c r="D75" s="30"/>
      <c r="E75" s="32" t="s">
        <v>279</v>
      </c>
      <c r="F75" s="30">
        <v>6400000</v>
      </c>
      <c r="G75" s="190"/>
    </row>
    <row r="76" spans="1:7" ht="33" x14ac:dyDescent="0.25">
      <c r="A76" s="22">
        <v>73</v>
      </c>
      <c r="B76" s="22">
        <v>27.5</v>
      </c>
      <c r="C76" s="73"/>
      <c r="D76" s="30"/>
      <c r="E76" s="32" t="s">
        <v>280</v>
      </c>
      <c r="F76" s="30">
        <v>1000000</v>
      </c>
      <c r="G76" s="190"/>
    </row>
    <row r="77" spans="1:7" x14ac:dyDescent="0.25">
      <c r="A77" s="22">
        <v>74</v>
      </c>
      <c r="B77" s="22">
        <v>27.5</v>
      </c>
      <c r="C77" s="73"/>
      <c r="D77" s="30"/>
      <c r="E77" s="32" t="s">
        <v>281</v>
      </c>
      <c r="F77" s="30">
        <v>60000</v>
      </c>
      <c r="G77" s="190"/>
    </row>
    <row r="78" spans="1:7" ht="33" x14ac:dyDescent="0.25">
      <c r="A78" s="22">
        <v>75</v>
      </c>
      <c r="B78" s="22">
        <v>9.6</v>
      </c>
      <c r="C78" s="73"/>
      <c r="D78" s="30"/>
      <c r="E78" s="32" t="s">
        <v>290</v>
      </c>
      <c r="F78" s="30">
        <v>305000</v>
      </c>
      <c r="G78" s="190"/>
    </row>
    <row r="79" spans="1:7" ht="33" x14ac:dyDescent="0.25">
      <c r="A79" s="22">
        <v>76</v>
      </c>
      <c r="B79" s="22">
        <v>15.6</v>
      </c>
      <c r="C79" s="73"/>
      <c r="D79" s="30"/>
      <c r="E79" s="32" t="s">
        <v>291</v>
      </c>
      <c r="F79" s="30">
        <v>450000</v>
      </c>
      <c r="G79" s="190"/>
    </row>
    <row r="80" spans="1:7" s="80" customFormat="1" x14ac:dyDescent="0.25">
      <c r="A80" s="95">
        <v>77</v>
      </c>
      <c r="B80" s="95">
        <v>18.600000000000001</v>
      </c>
      <c r="C80" s="97" t="s">
        <v>292</v>
      </c>
      <c r="D80" s="98">
        <v>3035000</v>
      </c>
      <c r="E80" s="99"/>
      <c r="F80" s="98"/>
      <c r="G80" s="190"/>
    </row>
    <row r="81" spans="1:7" ht="33" x14ac:dyDescent="0.25">
      <c r="A81" s="22">
        <v>78</v>
      </c>
      <c r="B81" s="22">
        <v>26.6</v>
      </c>
      <c r="C81" s="73"/>
      <c r="D81" s="30"/>
      <c r="E81" s="32" t="s">
        <v>293</v>
      </c>
      <c r="F81" s="30">
        <v>400000</v>
      </c>
      <c r="G81" s="190"/>
    </row>
    <row r="82" spans="1:7" x14ac:dyDescent="0.25">
      <c r="A82" s="22">
        <v>79</v>
      </c>
      <c r="B82" s="22">
        <v>3.7</v>
      </c>
      <c r="C82" s="73" t="s">
        <v>294</v>
      </c>
      <c r="D82" s="30">
        <v>478000</v>
      </c>
      <c r="E82" s="32"/>
      <c r="F82" s="30"/>
      <c r="G82" s="190"/>
    </row>
    <row r="83" spans="1:7" ht="33" x14ac:dyDescent="0.25">
      <c r="A83" s="22">
        <v>80</v>
      </c>
      <c r="B83" s="22">
        <v>9.6999999999999993</v>
      </c>
      <c r="C83" s="73"/>
      <c r="D83" s="30"/>
      <c r="E83" s="32" t="s">
        <v>295</v>
      </c>
      <c r="F83" s="30">
        <v>400000</v>
      </c>
      <c r="G83" s="190"/>
    </row>
    <row r="84" spans="1:7" x14ac:dyDescent="0.25">
      <c r="A84" s="22">
        <v>81</v>
      </c>
      <c r="B84" s="22">
        <v>24.7</v>
      </c>
      <c r="C84" s="73"/>
      <c r="D84" s="30"/>
      <c r="E84" s="32" t="s">
        <v>298</v>
      </c>
      <c r="F84" s="30">
        <v>33000</v>
      </c>
      <c r="G84" s="190"/>
    </row>
    <row r="85" spans="1:7" ht="33" x14ac:dyDescent="0.25">
      <c r="A85" s="22">
        <v>82</v>
      </c>
      <c r="B85" s="22">
        <v>25.7</v>
      </c>
      <c r="C85" s="73"/>
      <c r="D85" s="30"/>
      <c r="E85" s="32" t="s">
        <v>299</v>
      </c>
      <c r="F85" s="30">
        <v>500000</v>
      </c>
      <c r="G85" s="190"/>
    </row>
    <row r="86" spans="1:7" ht="33" x14ac:dyDescent="0.25">
      <c r="A86" s="22">
        <v>83</v>
      </c>
      <c r="B86" s="90" t="s">
        <v>300</v>
      </c>
      <c r="C86" s="73"/>
      <c r="D86" s="30"/>
      <c r="E86" s="32" t="s">
        <v>301</v>
      </c>
      <c r="F86" s="30">
        <v>400000</v>
      </c>
      <c r="G86" s="190"/>
    </row>
    <row r="87" spans="1:7" ht="33" x14ac:dyDescent="0.25">
      <c r="A87" s="22">
        <v>84</v>
      </c>
      <c r="B87" s="91" t="s">
        <v>302</v>
      </c>
      <c r="C87" s="73"/>
      <c r="D87" s="30"/>
      <c r="E87" s="32" t="s">
        <v>305</v>
      </c>
      <c r="F87" s="30">
        <v>645000</v>
      </c>
      <c r="G87" s="190"/>
    </row>
    <row r="88" spans="1:7" x14ac:dyDescent="0.25">
      <c r="A88" s="22">
        <v>85</v>
      </c>
      <c r="B88" s="91" t="s">
        <v>315</v>
      </c>
      <c r="C88" s="73"/>
      <c r="D88" s="30"/>
      <c r="E88" s="32" t="s">
        <v>316</v>
      </c>
      <c r="F88" s="30">
        <v>250000</v>
      </c>
      <c r="G88" s="190"/>
    </row>
    <row r="89" spans="1:7" s="80" customFormat="1" x14ac:dyDescent="0.25">
      <c r="A89" s="95">
        <v>86</v>
      </c>
      <c r="B89" s="96" t="s">
        <v>317</v>
      </c>
      <c r="C89" s="97" t="s">
        <v>318</v>
      </c>
      <c r="D89" s="98">
        <v>20346000</v>
      </c>
      <c r="E89" s="99"/>
      <c r="F89" s="98"/>
      <c r="G89" s="190"/>
    </row>
    <row r="90" spans="1:7" x14ac:dyDescent="0.25">
      <c r="A90" s="22">
        <v>87</v>
      </c>
      <c r="B90" s="91"/>
      <c r="C90" s="73" t="s">
        <v>319</v>
      </c>
      <c r="D90" s="30">
        <v>1000000</v>
      </c>
      <c r="E90" s="32"/>
      <c r="F90" s="30"/>
      <c r="G90" s="190"/>
    </row>
    <row r="91" spans="1:7" x14ac:dyDescent="0.25">
      <c r="A91" s="22">
        <v>88</v>
      </c>
      <c r="B91" s="91"/>
      <c r="C91" s="73" t="s">
        <v>320</v>
      </c>
      <c r="D91" s="30">
        <v>500000</v>
      </c>
      <c r="E91" s="32"/>
      <c r="F91" s="30"/>
      <c r="G91" s="190"/>
    </row>
    <row r="92" spans="1:7" x14ac:dyDescent="0.25">
      <c r="A92" s="22">
        <v>89</v>
      </c>
      <c r="B92" s="91"/>
      <c r="C92" s="97" t="s">
        <v>321</v>
      </c>
      <c r="D92" s="30">
        <v>1000000</v>
      </c>
      <c r="E92" s="32"/>
      <c r="F92" s="30"/>
      <c r="G92" s="190"/>
    </row>
    <row r="93" spans="1:7" x14ac:dyDescent="0.25">
      <c r="A93" s="22">
        <v>90</v>
      </c>
      <c r="B93" s="90" t="s">
        <v>322</v>
      </c>
      <c r="C93" s="73" t="s">
        <v>323</v>
      </c>
      <c r="D93" s="30">
        <v>800000</v>
      </c>
      <c r="E93" s="32"/>
      <c r="F93" s="30"/>
      <c r="G93" s="190"/>
    </row>
    <row r="94" spans="1:7" ht="33" x14ac:dyDescent="0.25">
      <c r="A94" s="22">
        <v>91</v>
      </c>
      <c r="B94" s="90" t="s">
        <v>324</v>
      </c>
      <c r="C94" s="73"/>
      <c r="D94" s="30"/>
      <c r="E94" s="32" t="s">
        <v>325</v>
      </c>
      <c r="F94" s="30">
        <v>1200000</v>
      </c>
      <c r="G94" s="190"/>
    </row>
    <row r="95" spans="1:7" x14ac:dyDescent="0.25">
      <c r="A95" s="22">
        <v>91</v>
      </c>
      <c r="B95" s="14" t="s">
        <v>324</v>
      </c>
      <c r="C95" s="73" t="s">
        <v>326</v>
      </c>
      <c r="D95" s="30">
        <v>750000</v>
      </c>
      <c r="E95" s="32"/>
      <c r="F95" s="30"/>
      <c r="G95" s="190"/>
    </row>
    <row r="96" spans="1:7" ht="49.5" x14ac:dyDescent="0.25">
      <c r="A96" s="22">
        <v>92</v>
      </c>
      <c r="B96" s="14" t="s">
        <v>327</v>
      </c>
      <c r="C96" s="73"/>
      <c r="D96" s="30"/>
      <c r="E96" s="32" t="s">
        <v>334</v>
      </c>
      <c r="F96" s="30">
        <v>100000</v>
      </c>
      <c r="G96" s="190"/>
    </row>
    <row r="97" spans="1:7" x14ac:dyDescent="0.25">
      <c r="A97" s="22">
        <v>93</v>
      </c>
      <c r="B97" s="14" t="s">
        <v>328</v>
      </c>
      <c r="C97" s="73" t="s">
        <v>329</v>
      </c>
      <c r="D97" s="30">
        <v>1200000</v>
      </c>
      <c r="E97" s="32"/>
      <c r="F97" s="30"/>
      <c r="G97" s="190"/>
    </row>
    <row r="98" spans="1:7" ht="49.5" x14ac:dyDescent="0.25">
      <c r="A98" s="22"/>
      <c r="B98" s="14" t="s">
        <v>328</v>
      </c>
      <c r="C98" s="73"/>
      <c r="D98" s="30"/>
      <c r="E98" s="32" t="s">
        <v>335</v>
      </c>
      <c r="F98" s="30">
        <v>230000</v>
      </c>
      <c r="G98" s="190"/>
    </row>
    <row r="99" spans="1:7" x14ac:dyDescent="0.25">
      <c r="A99" s="22"/>
      <c r="B99" s="14" t="s">
        <v>328</v>
      </c>
      <c r="C99" s="73"/>
      <c r="D99" s="30"/>
      <c r="E99" s="32" t="s">
        <v>336</v>
      </c>
      <c r="F99" s="30">
        <v>95000</v>
      </c>
      <c r="G99" s="190"/>
    </row>
    <row r="100" spans="1:7" x14ac:dyDescent="0.25">
      <c r="A100" s="22">
        <v>94</v>
      </c>
      <c r="B100" s="14" t="s">
        <v>330</v>
      </c>
      <c r="C100" s="73" t="s">
        <v>331</v>
      </c>
      <c r="D100" s="30">
        <v>860000</v>
      </c>
      <c r="E100" s="32"/>
      <c r="F100" s="30"/>
      <c r="G100" s="190"/>
    </row>
    <row r="101" spans="1:7" ht="33" x14ac:dyDescent="0.25">
      <c r="A101" s="22">
        <v>95</v>
      </c>
      <c r="B101" s="14" t="s">
        <v>332</v>
      </c>
      <c r="C101" s="73"/>
      <c r="D101" s="30"/>
      <c r="E101" s="32" t="s">
        <v>333</v>
      </c>
      <c r="F101" s="30">
        <v>91000</v>
      </c>
      <c r="G101" s="190"/>
    </row>
    <row r="102" spans="1:7" x14ac:dyDescent="0.25">
      <c r="A102" s="22">
        <v>96</v>
      </c>
      <c r="B102" s="90" t="s">
        <v>337</v>
      </c>
      <c r="C102" s="73"/>
      <c r="D102" s="30"/>
      <c r="E102" s="73" t="s">
        <v>338</v>
      </c>
      <c r="F102" s="30">
        <v>410000</v>
      </c>
      <c r="G102" s="190"/>
    </row>
    <row r="103" spans="1:7" x14ac:dyDescent="0.25">
      <c r="A103" s="22">
        <v>97</v>
      </c>
      <c r="B103" s="90" t="s">
        <v>339</v>
      </c>
      <c r="C103" s="73"/>
      <c r="D103" s="30"/>
      <c r="E103" s="73" t="s">
        <v>340</v>
      </c>
      <c r="F103" s="30">
        <v>220000</v>
      </c>
      <c r="G103" s="190"/>
    </row>
    <row r="104" spans="1:7" x14ac:dyDescent="0.25">
      <c r="A104" s="22">
        <v>98</v>
      </c>
      <c r="B104" s="90" t="s">
        <v>350</v>
      </c>
      <c r="C104" s="73"/>
      <c r="D104" s="30"/>
      <c r="E104" s="73" t="s">
        <v>349</v>
      </c>
      <c r="F104" s="30">
        <v>400000</v>
      </c>
      <c r="G104" s="190"/>
    </row>
    <row r="105" spans="1:7" ht="42.75" customHeight="1" x14ac:dyDescent="0.25">
      <c r="A105" s="22">
        <v>99</v>
      </c>
      <c r="B105" s="90" t="s">
        <v>350</v>
      </c>
      <c r="C105" s="73"/>
      <c r="D105" s="30"/>
      <c r="E105" s="93" t="s">
        <v>351</v>
      </c>
      <c r="F105" s="30">
        <v>859000</v>
      </c>
      <c r="G105" s="190"/>
    </row>
    <row r="106" spans="1:7" ht="15.75" customHeight="1" x14ac:dyDescent="0.25">
      <c r="A106" s="22">
        <v>100</v>
      </c>
      <c r="B106" s="90" t="s">
        <v>352</v>
      </c>
      <c r="C106" s="73"/>
      <c r="D106" s="30"/>
      <c r="E106" s="93" t="s">
        <v>353</v>
      </c>
      <c r="F106" s="30">
        <v>400000</v>
      </c>
      <c r="G106" s="190"/>
    </row>
    <row r="107" spans="1:7" x14ac:dyDescent="0.25">
      <c r="A107" s="22">
        <v>101</v>
      </c>
      <c r="B107" s="90" t="s">
        <v>356</v>
      </c>
      <c r="C107" s="73"/>
      <c r="D107" s="30"/>
      <c r="E107" s="93" t="s">
        <v>357</v>
      </c>
      <c r="F107" s="30">
        <v>400000</v>
      </c>
      <c r="G107" s="190"/>
    </row>
    <row r="108" spans="1:7" ht="15.75" customHeight="1" x14ac:dyDescent="0.25">
      <c r="A108" s="22">
        <v>102</v>
      </c>
      <c r="B108" s="90" t="s">
        <v>358</v>
      </c>
      <c r="C108" s="73"/>
      <c r="D108" s="30"/>
      <c r="E108" s="93" t="s">
        <v>359</v>
      </c>
      <c r="F108" s="30">
        <v>450000</v>
      </c>
      <c r="G108" s="190"/>
    </row>
    <row r="109" spans="1:7" ht="15.75" customHeight="1" x14ac:dyDescent="0.25">
      <c r="A109" s="22">
        <v>103</v>
      </c>
      <c r="B109" s="90" t="s">
        <v>360</v>
      </c>
      <c r="C109" s="73"/>
      <c r="D109" s="30"/>
      <c r="E109" s="93" t="s">
        <v>361</v>
      </c>
      <c r="F109" s="30">
        <v>400000</v>
      </c>
      <c r="G109" s="190"/>
    </row>
    <row r="110" spans="1:7" ht="30" x14ac:dyDescent="0.25">
      <c r="A110" s="22"/>
      <c r="B110" s="90" t="s">
        <v>360</v>
      </c>
      <c r="C110" s="73"/>
      <c r="D110" s="30"/>
      <c r="E110" s="93" t="s">
        <v>362</v>
      </c>
      <c r="F110" s="30">
        <v>60000</v>
      </c>
      <c r="G110" s="190"/>
    </row>
    <row r="111" spans="1:7" ht="15.75" customHeight="1" x14ac:dyDescent="0.25">
      <c r="A111" s="22">
        <v>104</v>
      </c>
      <c r="B111" s="90"/>
      <c r="C111" s="73" t="s">
        <v>365</v>
      </c>
      <c r="D111" s="30">
        <v>5000000</v>
      </c>
      <c r="E111" s="93"/>
      <c r="F111" s="30"/>
      <c r="G111" s="190"/>
    </row>
    <row r="112" spans="1:7" ht="15.75" customHeight="1" x14ac:dyDescent="0.25">
      <c r="A112" s="22">
        <v>105</v>
      </c>
      <c r="B112" s="90" t="s">
        <v>366</v>
      </c>
      <c r="C112" s="73" t="s">
        <v>367</v>
      </c>
      <c r="D112" s="30">
        <v>2618000</v>
      </c>
      <c r="E112" s="93"/>
      <c r="F112" s="30"/>
      <c r="G112" s="190"/>
    </row>
    <row r="113" spans="1:7" ht="15.75" customHeight="1" x14ac:dyDescent="0.25">
      <c r="A113" s="22"/>
      <c r="B113" s="14"/>
      <c r="C113" s="73" t="s">
        <v>377</v>
      </c>
      <c r="D113" s="30">
        <v>6294080</v>
      </c>
      <c r="E113" s="32"/>
      <c r="F113" s="30"/>
      <c r="G113" s="190"/>
    </row>
    <row r="114" spans="1:7" ht="15.75" customHeight="1" x14ac:dyDescent="0.25">
      <c r="A114" s="22">
        <v>106</v>
      </c>
      <c r="B114" s="14" t="s">
        <v>369</v>
      </c>
      <c r="C114" s="73" t="s">
        <v>413</v>
      </c>
      <c r="D114" s="30">
        <v>18000</v>
      </c>
      <c r="E114" s="32"/>
      <c r="F114" s="30"/>
      <c r="G114" s="190"/>
    </row>
    <row r="115" spans="1:7" ht="15.75" customHeight="1" x14ac:dyDescent="0.25">
      <c r="A115" s="22">
        <v>107</v>
      </c>
      <c r="B115" s="14" t="s">
        <v>369</v>
      </c>
      <c r="C115" s="73"/>
      <c r="D115" s="30"/>
      <c r="E115" s="73" t="s">
        <v>370</v>
      </c>
      <c r="F115" s="30">
        <v>100000</v>
      </c>
      <c r="G115" s="190"/>
    </row>
    <row r="116" spans="1:7" ht="15.75" customHeight="1" x14ac:dyDescent="0.25">
      <c r="A116" s="22">
        <v>108</v>
      </c>
      <c r="B116" s="90" t="s">
        <v>375</v>
      </c>
      <c r="C116" s="73"/>
      <c r="D116" s="30"/>
      <c r="E116" s="73" t="s">
        <v>391</v>
      </c>
      <c r="F116" s="30">
        <v>400000</v>
      </c>
      <c r="G116" s="190"/>
    </row>
    <row r="117" spans="1:7" ht="49.5" x14ac:dyDescent="0.25">
      <c r="A117" s="22">
        <v>109</v>
      </c>
      <c r="B117" s="14" t="s">
        <v>376</v>
      </c>
      <c r="C117" s="73"/>
      <c r="D117" s="30"/>
      <c r="E117" s="94" t="s">
        <v>378</v>
      </c>
      <c r="F117" s="30">
        <v>2500000</v>
      </c>
      <c r="G117" s="190"/>
    </row>
    <row r="118" spans="1:7" ht="15.75" customHeight="1" x14ac:dyDescent="0.25">
      <c r="A118" s="14" t="s">
        <v>381</v>
      </c>
      <c r="B118" s="14" t="s">
        <v>382</v>
      </c>
      <c r="C118" s="73"/>
      <c r="D118" s="30"/>
      <c r="E118" s="73" t="s">
        <v>383</v>
      </c>
      <c r="F118" s="30">
        <v>400000</v>
      </c>
      <c r="G118" s="190"/>
    </row>
    <row r="119" spans="1:7" ht="15.75" customHeight="1" x14ac:dyDescent="0.25">
      <c r="A119" s="22">
        <v>112</v>
      </c>
      <c r="B119" s="14" t="s">
        <v>384</v>
      </c>
      <c r="C119" s="73"/>
      <c r="D119" s="30"/>
      <c r="E119" s="32" t="s">
        <v>443</v>
      </c>
      <c r="F119" s="30">
        <v>9500000</v>
      </c>
      <c r="G119" s="190"/>
    </row>
    <row r="120" spans="1:7" ht="15.75" customHeight="1" x14ac:dyDescent="0.25">
      <c r="A120" s="22">
        <v>113</v>
      </c>
      <c r="B120" s="14" t="s">
        <v>384</v>
      </c>
      <c r="C120" s="73"/>
      <c r="D120" s="30"/>
      <c r="E120" s="32" t="s">
        <v>385</v>
      </c>
      <c r="F120" s="30">
        <v>100000</v>
      </c>
      <c r="G120" s="190"/>
    </row>
    <row r="121" spans="1:7" ht="15.75" customHeight="1" x14ac:dyDescent="0.25">
      <c r="A121" s="22"/>
      <c r="B121" s="14" t="s">
        <v>384</v>
      </c>
      <c r="C121" s="73"/>
      <c r="D121" s="30"/>
      <c r="E121" s="32" t="s">
        <v>386</v>
      </c>
      <c r="F121" s="30">
        <v>500000</v>
      </c>
      <c r="G121" s="190"/>
    </row>
    <row r="122" spans="1:7" ht="15.75" customHeight="1" x14ac:dyDescent="0.25">
      <c r="A122" s="22">
        <v>114</v>
      </c>
      <c r="B122" s="14" t="s">
        <v>387</v>
      </c>
      <c r="C122" s="73"/>
      <c r="D122" s="30"/>
      <c r="E122" s="32" t="s">
        <v>388</v>
      </c>
      <c r="F122" s="30">
        <v>10000</v>
      </c>
      <c r="G122" s="190"/>
    </row>
    <row r="123" spans="1:7" ht="33" x14ac:dyDescent="0.25">
      <c r="A123" s="22">
        <v>115</v>
      </c>
      <c r="B123" s="14" t="s">
        <v>389</v>
      </c>
      <c r="C123" s="73"/>
      <c r="D123" s="30"/>
      <c r="E123" s="32" t="s">
        <v>390</v>
      </c>
      <c r="F123" s="30">
        <v>200000</v>
      </c>
      <c r="G123" s="190"/>
    </row>
    <row r="124" spans="1:7" ht="15.75" customHeight="1" x14ac:dyDescent="0.25">
      <c r="A124" s="22">
        <v>116</v>
      </c>
      <c r="B124" s="14" t="s">
        <v>389</v>
      </c>
      <c r="C124" s="73"/>
      <c r="D124" s="30"/>
      <c r="E124" s="73" t="s">
        <v>392</v>
      </c>
      <c r="F124" s="30">
        <v>400000</v>
      </c>
      <c r="G124" s="190"/>
    </row>
    <row r="125" spans="1:7" ht="15.75" customHeight="1" x14ac:dyDescent="0.25">
      <c r="A125" s="22">
        <v>117</v>
      </c>
      <c r="B125" s="14" t="s">
        <v>393</v>
      </c>
      <c r="C125" s="73"/>
      <c r="D125" s="30"/>
      <c r="E125" s="32" t="s">
        <v>396</v>
      </c>
      <c r="F125" s="30">
        <v>1100000</v>
      </c>
      <c r="G125" s="190"/>
    </row>
    <row r="126" spans="1:7" ht="15.75" customHeight="1" x14ac:dyDescent="0.25">
      <c r="A126" s="14" t="s">
        <v>394</v>
      </c>
      <c r="B126" s="14">
        <v>20.12</v>
      </c>
      <c r="C126" s="73" t="s">
        <v>395</v>
      </c>
      <c r="D126" s="30">
        <v>3220000</v>
      </c>
      <c r="E126" s="32"/>
      <c r="F126" s="30"/>
      <c r="G126" s="190"/>
    </row>
    <row r="127" spans="1:7" ht="15.75" customHeight="1" x14ac:dyDescent="0.25">
      <c r="A127" s="14">
        <v>119</v>
      </c>
      <c r="B127" s="14">
        <v>25.12</v>
      </c>
      <c r="C127" s="73"/>
      <c r="D127" s="30"/>
      <c r="E127" s="32" t="s">
        <v>444</v>
      </c>
      <c r="F127" s="30">
        <v>8166000</v>
      </c>
      <c r="G127" s="190"/>
    </row>
    <row r="128" spans="1:7" ht="15.75" customHeight="1" x14ac:dyDescent="0.25">
      <c r="A128" s="14">
        <v>120</v>
      </c>
      <c r="B128" s="14">
        <v>25.12</v>
      </c>
      <c r="C128" s="73"/>
      <c r="D128" s="30"/>
      <c r="E128" s="32" t="s">
        <v>397</v>
      </c>
      <c r="F128" s="30">
        <v>442000</v>
      </c>
      <c r="G128" s="190"/>
    </row>
    <row r="129" spans="1:7" ht="15.75" customHeight="1" x14ac:dyDescent="0.25">
      <c r="A129" s="14">
        <v>121</v>
      </c>
      <c r="B129" s="14">
        <v>28.12</v>
      </c>
      <c r="C129" s="73"/>
      <c r="D129" s="30"/>
      <c r="E129" s="32" t="s">
        <v>398</v>
      </c>
      <c r="F129" s="30">
        <v>500000</v>
      </c>
      <c r="G129" s="190"/>
    </row>
    <row r="130" spans="1:7" ht="15.75" customHeight="1" x14ac:dyDescent="0.25">
      <c r="A130" s="14">
        <v>122</v>
      </c>
      <c r="B130" s="14">
        <v>28.12</v>
      </c>
      <c r="C130" s="73"/>
      <c r="D130" s="30"/>
      <c r="E130" s="32" t="s">
        <v>414</v>
      </c>
      <c r="F130" s="30">
        <v>290000</v>
      </c>
      <c r="G130" s="190"/>
    </row>
    <row r="131" spans="1:7" ht="15.75" customHeight="1" x14ac:dyDescent="0.25">
      <c r="A131" s="177" t="s">
        <v>21</v>
      </c>
      <c r="B131" s="178"/>
      <c r="C131" s="179"/>
      <c r="D131" s="38">
        <f>SUM(D4:D130)</f>
        <v>106902880</v>
      </c>
      <c r="E131" s="39"/>
      <c r="F131" s="38">
        <f>SUM(F4:F130)</f>
        <v>92817000</v>
      </c>
      <c r="G131" s="40">
        <f>D131-F131</f>
        <v>14085880</v>
      </c>
    </row>
    <row r="132" spans="1:7" x14ac:dyDescent="0.25">
      <c r="C132" s="27" t="s">
        <v>415</v>
      </c>
    </row>
    <row r="137" spans="1:7" ht="19.5" x14ac:dyDescent="0.3">
      <c r="A137" s="163"/>
      <c r="B137" s="164"/>
      <c r="C137" s="174" t="s">
        <v>619</v>
      </c>
      <c r="D137" s="174"/>
      <c r="E137" s="174"/>
      <c r="F137" s="174"/>
      <c r="G137" s="165"/>
    </row>
    <row r="138" spans="1:7" s="18" customFormat="1" x14ac:dyDescent="0.25">
      <c r="A138" s="124" t="s">
        <v>1</v>
      </c>
      <c r="B138" s="124" t="s">
        <v>22</v>
      </c>
      <c r="C138" s="173" t="s">
        <v>15</v>
      </c>
      <c r="D138" s="173"/>
      <c r="E138" s="173" t="s">
        <v>16</v>
      </c>
      <c r="F138" s="173"/>
      <c r="G138" s="186" t="s">
        <v>20</v>
      </c>
    </row>
    <row r="139" spans="1:7" s="18" customFormat="1" x14ac:dyDescent="0.25">
      <c r="A139" s="124"/>
      <c r="B139" s="124"/>
      <c r="C139" s="16" t="s">
        <v>17</v>
      </c>
      <c r="D139" s="67" t="s">
        <v>18</v>
      </c>
      <c r="E139" s="124" t="s">
        <v>17</v>
      </c>
      <c r="F139" s="67" t="s">
        <v>18</v>
      </c>
      <c r="G139" s="186"/>
    </row>
    <row r="140" spans="1:7" s="18" customFormat="1" x14ac:dyDescent="0.25">
      <c r="A140" s="14" t="s">
        <v>8</v>
      </c>
      <c r="B140" s="22">
        <v>1.1000000000000001</v>
      </c>
      <c r="C140" s="16" t="s">
        <v>424</v>
      </c>
      <c r="D140" s="67">
        <v>14085880</v>
      </c>
      <c r="E140" s="124"/>
      <c r="F140" s="67"/>
      <c r="G140" s="39"/>
    </row>
    <row r="141" spans="1:7" x14ac:dyDescent="0.25">
      <c r="A141" s="14" t="s">
        <v>9</v>
      </c>
      <c r="B141" s="14" t="s">
        <v>417</v>
      </c>
      <c r="C141" s="26" t="s">
        <v>418</v>
      </c>
      <c r="D141" s="30">
        <v>2288000</v>
      </c>
      <c r="E141" s="32"/>
      <c r="F141" s="30"/>
      <c r="G141" s="39"/>
    </row>
    <row r="142" spans="1:7" ht="33" x14ac:dyDescent="0.25">
      <c r="A142" s="14" t="s">
        <v>11</v>
      </c>
      <c r="B142" s="14">
        <v>17.100000000000001</v>
      </c>
      <c r="C142" s="26"/>
      <c r="D142" s="30"/>
      <c r="E142" s="32" t="s">
        <v>511</v>
      </c>
      <c r="F142" s="30">
        <v>200000</v>
      </c>
      <c r="G142" s="39"/>
    </row>
    <row r="143" spans="1:7" x14ac:dyDescent="0.25">
      <c r="A143" s="14" t="s">
        <v>33</v>
      </c>
      <c r="B143" s="14">
        <v>21.1</v>
      </c>
      <c r="C143" s="26"/>
      <c r="D143" s="30"/>
      <c r="E143" s="32" t="s">
        <v>421</v>
      </c>
      <c r="F143" s="30">
        <v>160000</v>
      </c>
      <c r="G143" s="39"/>
    </row>
    <row r="144" spans="1:7" x14ac:dyDescent="0.25">
      <c r="A144" s="14" t="s">
        <v>43</v>
      </c>
      <c r="B144" s="14">
        <v>22.1</v>
      </c>
      <c r="C144" s="26" t="s">
        <v>419</v>
      </c>
      <c r="D144" s="30">
        <v>700000</v>
      </c>
      <c r="E144" s="32"/>
      <c r="F144" s="30"/>
      <c r="G144" s="39"/>
    </row>
    <row r="145" spans="1:8" x14ac:dyDescent="0.25">
      <c r="A145" s="14" t="s">
        <v>78</v>
      </c>
      <c r="B145" s="14">
        <v>22.1</v>
      </c>
      <c r="C145" s="26" t="s">
        <v>420</v>
      </c>
      <c r="D145" s="30">
        <v>700000</v>
      </c>
      <c r="E145" s="32"/>
      <c r="F145" s="30"/>
      <c r="G145" s="39"/>
    </row>
    <row r="146" spans="1:8" x14ac:dyDescent="0.25">
      <c r="A146" s="14" t="s">
        <v>83</v>
      </c>
      <c r="B146" s="14">
        <v>24.1</v>
      </c>
      <c r="C146" s="26"/>
      <c r="D146" s="30"/>
      <c r="E146" s="32" t="s">
        <v>422</v>
      </c>
      <c r="F146" s="30">
        <v>1500000</v>
      </c>
      <c r="G146" s="39"/>
    </row>
    <row r="147" spans="1:8" x14ac:dyDescent="0.25">
      <c r="A147" s="14" t="s">
        <v>86</v>
      </c>
      <c r="B147" s="14">
        <v>24.1</v>
      </c>
      <c r="C147" s="26"/>
      <c r="D147" s="30"/>
      <c r="E147" s="32" t="s">
        <v>423</v>
      </c>
      <c r="F147" s="30">
        <v>10100000</v>
      </c>
      <c r="G147" s="39"/>
    </row>
    <row r="148" spans="1:8" ht="33" x14ac:dyDescent="0.25">
      <c r="A148" s="14" t="s">
        <v>87</v>
      </c>
      <c r="B148" s="14">
        <v>25.1</v>
      </c>
      <c r="C148" s="26"/>
      <c r="D148" s="30"/>
      <c r="E148" s="32" t="s">
        <v>425</v>
      </c>
      <c r="F148" s="30">
        <v>400000</v>
      </c>
      <c r="G148" s="39"/>
    </row>
    <row r="149" spans="1:8" ht="49.5" x14ac:dyDescent="0.25">
      <c r="A149" s="14">
        <v>10</v>
      </c>
      <c r="B149" s="14">
        <v>26.1</v>
      </c>
      <c r="C149" s="26"/>
      <c r="D149" s="30"/>
      <c r="E149" s="32" t="s">
        <v>426</v>
      </c>
      <c r="F149" s="30">
        <v>5000000</v>
      </c>
      <c r="G149" s="39"/>
    </row>
    <row r="150" spans="1:8" ht="33" x14ac:dyDescent="0.25">
      <c r="A150" s="14">
        <v>11</v>
      </c>
      <c r="B150" s="14">
        <v>11.2</v>
      </c>
      <c r="C150" s="26"/>
      <c r="D150" s="30"/>
      <c r="E150" s="32" t="s">
        <v>430</v>
      </c>
      <c r="F150" s="30">
        <v>400000</v>
      </c>
      <c r="G150" s="12"/>
    </row>
    <row r="151" spans="1:8" x14ac:dyDescent="0.25">
      <c r="A151" s="14">
        <v>12</v>
      </c>
      <c r="B151" s="14">
        <v>27.2</v>
      </c>
      <c r="C151" s="26" t="s">
        <v>446</v>
      </c>
      <c r="D151" s="30">
        <v>5956000</v>
      </c>
      <c r="E151" s="32"/>
      <c r="F151" s="30"/>
      <c r="G151" s="12"/>
    </row>
    <row r="152" spans="1:8" x14ac:dyDescent="0.25">
      <c r="A152" s="14">
        <v>13</v>
      </c>
      <c r="B152" s="14">
        <v>27.2</v>
      </c>
      <c r="C152" s="26" t="s">
        <v>432</v>
      </c>
      <c r="D152" s="30">
        <v>5000000</v>
      </c>
      <c r="E152" s="32"/>
      <c r="F152" s="30"/>
      <c r="G152" s="12"/>
    </row>
    <row r="153" spans="1:8" x14ac:dyDescent="0.25">
      <c r="A153" s="14"/>
      <c r="B153" s="14"/>
      <c r="C153" s="26"/>
      <c r="D153" s="30"/>
      <c r="E153" s="32"/>
      <c r="F153" s="30"/>
      <c r="G153" s="12"/>
    </row>
    <row r="154" spans="1:8" x14ac:dyDescent="0.25">
      <c r="A154" s="14"/>
      <c r="B154" s="14"/>
      <c r="C154" s="26"/>
      <c r="D154" s="30"/>
      <c r="E154" s="32"/>
      <c r="F154" s="30"/>
      <c r="G154" s="12"/>
    </row>
    <row r="155" spans="1:8" x14ac:dyDescent="0.25">
      <c r="A155" s="14"/>
      <c r="B155" s="14"/>
      <c r="C155" s="26"/>
      <c r="D155" s="30"/>
      <c r="E155" s="32"/>
      <c r="F155" s="30"/>
      <c r="G155" s="12"/>
      <c r="H155" s="1" t="s">
        <v>550</v>
      </c>
    </row>
    <row r="156" spans="1:8" x14ac:dyDescent="0.25">
      <c r="A156" s="14"/>
      <c r="B156" s="14"/>
      <c r="C156" s="26"/>
      <c r="D156" s="30"/>
      <c r="E156" s="32"/>
      <c r="F156" s="30"/>
      <c r="G156" s="12"/>
    </row>
    <row r="157" spans="1:8" x14ac:dyDescent="0.25">
      <c r="A157" s="127"/>
      <c r="B157" s="14"/>
      <c r="C157" s="26"/>
      <c r="D157" s="30"/>
      <c r="E157" s="32"/>
      <c r="F157" s="30"/>
      <c r="G157" s="39"/>
    </row>
    <row r="158" spans="1:8" x14ac:dyDescent="0.25">
      <c r="A158" s="127"/>
      <c r="B158" s="14"/>
      <c r="C158" s="26"/>
      <c r="D158" s="30"/>
      <c r="E158" s="32"/>
      <c r="F158" s="30"/>
      <c r="G158" s="39"/>
    </row>
    <row r="159" spans="1:8" ht="15.75" customHeight="1" x14ac:dyDescent="0.25">
      <c r="A159" s="173" t="s">
        <v>21</v>
      </c>
      <c r="B159" s="173"/>
      <c r="C159" s="173"/>
      <c r="D159" s="38">
        <f>SUM(D140:D158)</f>
        <v>28729880</v>
      </c>
      <c r="E159" s="39"/>
      <c r="F159" s="38">
        <f>SUM(F140:F158)</f>
        <v>17760000</v>
      </c>
      <c r="G159" s="40">
        <f>D159-F159</f>
        <v>10969880</v>
      </c>
    </row>
    <row r="160" spans="1:8" ht="15.75" customHeight="1" x14ac:dyDescent="0.25">
      <c r="A160" s="154"/>
      <c r="B160" s="154"/>
      <c r="C160" s="154"/>
      <c r="D160" s="156"/>
      <c r="E160" s="157"/>
      <c r="F160" s="156"/>
      <c r="G160" s="158"/>
    </row>
    <row r="161" spans="1:7" ht="15.75" customHeight="1" x14ac:dyDescent="0.25">
      <c r="A161" s="154"/>
      <c r="B161" s="154"/>
      <c r="C161" s="154"/>
      <c r="D161" s="156"/>
      <c r="E161" s="157"/>
      <c r="F161" s="156"/>
      <c r="G161" s="158"/>
    </row>
    <row r="162" spans="1:7" ht="15.75" customHeight="1" x14ac:dyDescent="0.25">
      <c r="A162" s="154"/>
      <c r="B162" s="154"/>
      <c r="C162" s="154"/>
      <c r="D162" s="156"/>
      <c r="E162" s="157"/>
      <c r="F162" s="156"/>
      <c r="G162" s="158"/>
    </row>
    <row r="163" spans="1:7" ht="19.5" x14ac:dyDescent="0.3">
      <c r="A163" s="175" t="s">
        <v>618</v>
      </c>
      <c r="B163" s="174"/>
      <c r="C163" s="174"/>
      <c r="D163" s="174"/>
      <c r="E163" s="174"/>
      <c r="F163" s="174"/>
      <c r="G163" s="176"/>
    </row>
    <row r="164" spans="1:7" s="18" customFormat="1" x14ac:dyDescent="0.25">
      <c r="A164" s="124" t="s">
        <v>1</v>
      </c>
      <c r="B164" s="124" t="s">
        <v>22</v>
      </c>
      <c r="C164" s="173" t="s">
        <v>15</v>
      </c>
      <c r="D164" s="173"/>
      <c r="E164" s="173" t="s">
        <v>16</v>
      </c>
      <c r="F164" s="173"/>
      <c r="G164" s="186" t="s">
        <v>20</v>
      </c>
    </row>
    <row r="165" spans="1:7" s="18" customFormat="1" x14ac:dyDescent="0.25">
      <c r="A165" s="124"/>
      <c r="B165" s="124"/>
      <c r="C165" s="16" t="s">
        <v>17</v>
      </c>
      <c r="D165" s="67" t="s">
        <v>18</v>
      </c>
      <c r="E165" s="124" t="s">
        <v>17</v>
      </c>
      <c r="F165" s="67" t="s">
        <v>18</v>
      </c>
      <c r="G165" s="186"/>
    </row>
    <row r="166" spans="1:7" s="18" customFormat="1" x14ac:dyDescent="0.25">
      <c r="A166" s="14" t="s">
        <v>8</v>
      </c>
      <c r="B166" s="22">
        <v>1.3</v>
      </c>
      <c r="C166" s="16" t="s">
        <v>501</v>
      </c>
      <c r="D166" s="40">
        <v>10969880</v>
      </c>
      <c r="E166" s="124"/>
      <c r="F166" s="67"/>
      <c r="G166" s="39"/>
    </row>
    <row r="167" spans="1:7" x14ac:dyDescent="0.25">
      <c r="A167" s="14" t="s">
        <v>9</v>
      </c>
      <c r="B167" s="14">
        <v>1.3</v>
      </c>
      <c r="C167" s="26"/>
      <c r="D167" s="30"/>
      <c r="E167" s="32" t="s">
        <v>503</v>
      </c>
      <c r="F167" s="30">
        <v>9500000</v>
      </c>
      <c r="G167" s="39"/>
    </row>
    <row r="168" spans="1:7" x14ac:dyDescent="0.25">
      <c r="A168" s="14" t="s">
        <v>11</v>
      </c>
      <c r="B168" s="14">
        <v>1.3</v>
      </c>
      <c r="C168" s="26" t="s">
        <v>502</v>
      </c>
      <c r="D168" s="30">
        <v>77000</v>
      </c>
      <c r="E168" s="32"/>
      <c r="F168" s="30"/>
      <c r="G168" s="39"/>
    </row>
    <row r="169" spans="1:7" x14ac:dyDescent="0.25">
      <c r="A169" s="14" t="s">
        <v>33</v>
      </c>
      <c r="B169" s="14">
        <v>1.3</v>
      </c>
      <c r="C169" s="26" t="s">
        <v>320</v>
      </c>
      <c r="D169" s="30">
        <v>500000</v>
      </c>
      <c r="E169" s="32"/>
      <c r="F169" s="30"/>
      <c r="G169" s="39"/>
    </row>
    <row r="170" spans="1:7" ht="49.5" x14ac:dyDescent="0.25">
      <c r="A170" s="14" t="s">
        <v>43</v>
      </c>
      <c r="B170" s="14">
        <v>2.2999999999999998</v>
      </c>
      <c r="C170" s="32" t="s">
        <v>592</v>
      </c>
      <c r="D170" s="30">
        <v>1100000</v>
      </c>
      <c r="E170" s="32"/>
      <c r="F170" s="30"/>
      <c r="G170" s="39"/>
    </row>
    <row r="171" spans="1:7" ht="33" x14ac:dyDescent="0.25">
      <c r="A171" s="14" t="s">
        <v>78</v>
      </c>
      <c r="B171" s="14">
        <v>12.3</v>
      </c>
      <c r="C171" s="11" t="s">
        <v>510</v>
      </c>
      <c r="D171" s="30">
        <v>261000</v>
      </c>
      <c r="E171" s="32"/>
      <c r="F171" s="30"/>
      <c r="G171" s="39"/>
    </row>
    <row r="172" spans="1:7" x14ac:dyDescent="0.25">
      <c r="A172" s="14" t="s">
        <v>83</v>
      </c>
      <c r="B172" s="14" t="s">
        <v>507</v>
      </c>
      <c r="C172" s="26"/>
      <c r="D172" s="30"/>
      <c r="E172" s="32" t="s">
        <v>508</v>
      </c>
      <c r="F172" s="30">
        <v>280000</v>
      </c>
      <c r="G172" s="39"/>
    </row>
    <row r="173" spans="1:7" x14ac:dyDescent="0.25">
      <c r="A173" s="14" t="s">
        <v>86</v>
      </c>
      <c r="B173" s="14" t="s">
        <v>507</v>
      </c>
      <c r="C173" s="26"/>
      <c r="D173" s="30"/>
      <c r="E173" s="32" t="s">
        <v>509</v>
      </c>
      <c r="F173" s="30">
        <v>750000</v>
      </c>
      <c r="G173" s="39"/>
    </row>
    <row r="174" spans="1:7" ht="33" x14ac:dyDescent="0.25">
      <c r="A174" s="14" t="s">
        <v>87</v>
      </c>
      <c r="B174" s="14">
        <v>22.4</v>
      </c>
      <c r="C174" s="26"/>
      <c r="D174" s="30"/>
      <c r="E174" s="32" t="s">
        <v>593</v>
      </c>
      <c r="F174" s="30">
        <v>400000</v>
      </c>
      <c r="G174" s="39"/>
    </row>
    <row r="175" spans="1:7" x14ac:dyDescent="0.25">
      <c r="A175" s="14" t="s">
        <v>470</v>
      </c>
      <c r="B175" s="14" t="s">
        <v>526</v>
      </c>
      <c r="C175" s="26" t="s">
        <v>527</v>
      </c>
      <c r="D175" s="30">
        <v>7854912</v>
      </c>
      <c r="E175" s="32"/>
      <c r="F175" s="30"/>
      <c r="G175" s="39"/>
    </row>
    <row r="176" spans="1:7" x14ac:dyDescent="0.25">
      <c r="A176" s="14" t="s">
        <v>473</v>
      </c>
      <c r="B176" s="14"/>
      <c r="C176" s="26" t="s">
        <v>528</v>
      </c>
      <c r="D176" s="30">
        <v>800000</v>
      </c>
      <c r="E176" s="32"/>
      <c r="F176" s="30"/>
      <c r="G176" s="12"/>
    </row>
    <row r="177" spans="1:7" ht="33" x14ac:dyDescent="0.25">
      <c r="A177" s="14" t="s">
        <v>476</v>
      </c>
      <c r="B177" s="14">
        <v>27.5</v>
      </c>
      <c r="C177" s="26"/>
      <c r="D177" s="30"/>
      <c r="E177" s="32" t="s">
        <v>594</v>
      </c>
      <c r="F177" s="30">
        <v>400000</v>
      </c>
      <c r="G177" s="12"/>
    </row>
    <row r="178" spans="1:7" ht="33" x14ac:dyDescent="0.25">
      <c r="A178" s="14" t="s">
        <v>479</v>
      </c>
      <c r="B178" s="14">
        <v>28.5</v>
      </c>
      <c r="C178" s="26"/>
      <c r="D178" s="30"/>
      <c r="E178" s="32" t="s">
        <v>529</v>
      </c>
      <c r="F178" s="30">
        <v>1900000</v>
      </c>
      <c r="G178" s="12"/>
    </row>
    <row r="179" spans="1:7" x14ac:dyDescent="0.25">
      <c r="A179" s="14" t="s">
        <v>482</v>
      </c>
      <c r="B179" s="14">
        <v>14.5</v>
      </c>
      <c r="C179" s="26"/>
      <c r="D179" s="30"/>
      <c r="E179" s="32" t="s">
        <v>595</v>
      </c>
      <c r="F179" s="30">
        <v>400000</v>
      </c>
      <c r="G179" s="12"/>
    </row>
    <row r="180" spans="1:7" ht="33" x14ac:dyDescent="0.25">
      <c r="A180" s="14" t="s">
        <v>484</v>
      </c>
      <c r="B180" s="14" t="s">
        <v>530</v>
      </c>
      <c r="C180" s="26"/>
      <c r="D180" s="30"/>
      <c r="E180" s="32" t="s">
        <v>596</v>
      </c>
      <c r="F180" s="30">
        <v>400000</v>
      </c>
      <c r="G180" s="12"/>
    </row>
    <row r="181" spans="1:7" ht="66" x14ac:dyDescent="0.25">
      <c r="A181" s="14" t="s">
        <v>487</v>
      </c>
      <c r="B181" s="14">
        <v>5.6</v>
      </c>
      <c r="C181" s="11" t="s">
        <v>531</v>
      </c>
      <c r="D181" s="30">
        <v>1800000</v>
      </c>
      <c r="E181" s="32"/>
      <c r="F181" s="30"/>
      <c r="G181" s="12"/>
    </row>
    <row r="182" spans="1:7" x14ac:dyDescent="0.25">
      <c r="A182" s="14" t="s">
        <v>490</v>
      </c>
      <c r="B182" s="14">
        <v>7.6</v>
      </c>
      <c r="C182" s="26" t="s">
        <v>532</v>
      </c>
      <c r="D182" s="30">
        <v>2344900</v>
      </c>
      <c r="E182" s="32"/>
      <c r="F182" s="30"/>
      <c r="G182" s="12"/>
    </row>
    <row r="183" spans="1:7" x14ac:dyDescent="0.25">
      <c r="A183" s="14" t="s">
        <v>492</v>
      </c>
      <c r="B183" s="14">
        <v>2.7</v>
      </c>
      <c r="C183" s="26"/>
      <c r="D183" s="30" t="s">
        <v>533</v>
      </c>
      <c r="E183" s="32" t="s">
        <v>543</v>
      </c>
      <c r="F183" s="30">
        <v>66000</v>
      </c>
      <c r="G183" s="12"/>
    </row>
    <row r="184" spans="1:7" ht="33" x14ac:dyDescent="0.25">
      <c r="A184" s="14" t="s">
        <v>495</v>
      </c>
      <c r="B184" s="14">
        <v>17.7</v>
      </c>
      <c r="C184" s="26"/>
      <c r="D184" s="30"/>
      <c r="E184" s="32" t="s">
        <v>544</v>
      </c>
      <c r="F184" s="30">
        <v>400000</v>
      </c>
      <c r="G184" s="12"/>
    </row>
    <row r="185" spans="1:7" ht="33" x14ac:dyDescent="0.25">
      <c r="A185" s="14" t="s">
        <v>601</v>
      </c>
      <c r="B185" s="14" t="s">
        <v>13</v>
      </c>
      <c r="C185" s="26"/>
      <c r="D185" s="30"/>
      <c r="E185" s="32" t="s">
        <v>545</v>
      </c>
      <c r="F185" s="30">
        <v>400000</v>
      </c>
      <c r="G185" s="12"/>
    </row>
    <row r="186" spans="1:7" x14ac:dyDescent="0.25">
      <c r="A186" s="14" t="s">
        <v>602</v>
      </c>
      <c r="B186" s="14" t="s">
        <v>546</v>
      </c>
      <c r="C186" s="26" t="s">
        <v>547</v>
      </c>
      <c r="D186" s="30">
        <v>9000000</v>
      </c>
      <c r="E186" s="32"/>
      <c r="F186" s="30"/>
      <c r="G186" s="12"/>
    </row>
    <row r="187" spans="1:7" ht="33" x14ac:dyDescent="0.25">
      <c r="A187" s="14" t="s">
        <v>603</v>
      </c>
      <c r="B187" s="14">
        <v>26.8</v>
      </c>
      <c r="C187" s="26"/>
      <c r="D187" s="30"/>
      <c r="E187" s="32" t="s">
        <v>548</v>
      </c>
      <c r="F187" s="30">
        <v>400000</v>
      </c>
      <c r="G187" s="12"/>
    </row>
    <row r="188" spans="1:7" x14ac:dyDescent="0.25">
      <c r="A188" s="14" t="s">
        <v>604</v>
      </c>
      <c r="B188" s="14">
        <v>28.8</v>
      </c>
      <c r="C188" s="26" t="s">
        <v>549</v>
      </c>
      <c r="D188" s="30">
        <v>760000</v>
      </c>
      <c r="E188" s="32"/>
      <c r="F188" s="30"/>
      <c r="G188" s="12"/>
    </row>
    <row r="189" spans="1:7" ht="33" x14ac:dyDescent="0.25">
      <c r="A189" s="14" t="s">
        <v>605</v>
      </c>
      <c r="B189" s="14">
        <v>3.9</v>
      </c>
      <c r="C189" s="26"/>
      <c r="D189" s="30"/>
      <c r="E189" s="32" t="s">
        <v>553</v>
      </c>
      <c r="F189" s="30">
        <v>445000</v>
      </c>
      <c r="G189" s="12"/>
    </row>
    <row r="190" spans="1:7" x14ac:dyDescent="0.25">
      <c r="A190" s="14" t="s">
        <v>606</v>
      </c>
      <c r="B190" s="14">
        <v>6.9</v>
      </c>
      <c r="C190" s="26" t="s">
        <v>547</v>
      </c>
      <c r="D190" s="30">
        <v>3600000</v>
      </c>
      <c r="E190" s="32"/>
      <c r="F190" s="30"/>
      <c r="G190" s="39"/>
    </row>
    <row r="191" spans="1:7" ht="33" x14ac:dyDescent="0.25">
      <c r="A191" s="14" t="s">
        <v>607</v>
      </c>
      <c r="B191" s="14">
        <v>13.9</v>
      </c>
      <c r="C191" s="26"/>
      <c r="D191" s="30"/>
      <c r="E191" s="32" t="s">
        <v>551</v>
      </c>
      <c r="F191" s="30">
        <v>400000</v>
      </c>
      <c r="G191" s="39"/>
    </row>
    <row r="192" spans="1:7" ht="33" x14ac:dyDescent="0.25">
      <c r="A192" s="14" t="s">
        <v>608</v>
      </c>
      <c r="B192" s="14">
        <v>23.9</v>
      </c>
      <c r="C192" s="26"/>
      <c r="D192" s="30"/>
      <c r="E192" s="32" t="s">
        <v>552</v>
      </c>
      <c r="F192" s="30">
        <v>400000</v>
      </c>
      <c r="G192" s="39"/>
    </row>
    <row r="193" spans="1:12" x14ac:dyDescent="0.25">
      <c r="A193" s="14" t="s">
        <v>609</v>
      </c>
      <c r="B193" s="14">
        <v>30.9</v>
      </c>
      <c r="C193" s="26"/>
      <c r="D193" s="30"/>
      <c r="E193" s="32" t="s">
        <v>554</v>
      </c>
      <c r="F193" s="30">
        <v>6000</v>
      </c>
      <c r="G193" s="39"/>
    </row>
    <row r="194" spans="1:12" ht="33" x14ac:dyDescent="0.25">
      <c r="A194" s="14" t="s">
        <v>610</v>
      </c>
      <c r="B194" s="14" t="s">
        <v>555</v>
      </c>
      <c r="C194" s="26"/>
      <c r="D194" s="30"/>
      <c r="E194" s="32" t="s">
        <v>556</v>
      </c>
      <c r="F194" s="30">
        <v>400000</v>
      </c>
      <c r="G194" s="39"/>
    </row>
    <row r="195" spans="1:12" x14ac:dyDescent="0.25">
      <c r="A195" s="14" t="s">
        <v>611</v>
      </c>
      <c r="B195" s="14" t="s">
        <v>562</v>
      </c>
      <c r="C195" s="26" t="s">
        <v>563</v>
      </c>
      <c r="D195" s="30">
        <v>682000</v>
      </c>
      <c r="E195" s="32" t="s">
        <v>567</v>
      </c>
      <c r="F195" s="30"/>
      <c r="G195" s="39"/>
    </row>
    <row r="196" spans="1:12" x14ac:dyDescent="0.25">
      <c r="A196" s="14" t="s">
        <v>612</v>
      </c>
      <c r="B196" s="14">
        <v>12.11</v>
      </c>
      <c r="C196" s="32" t="s">
        <v>564</v>
      </c>
      <c r="D196" s="30">
        <v>646000</v>
      </c>
      <c r="E196" s="32"/>
      <c r="F196" s="30"/>
      <c r="G196" s="39"/>
    </row>
    <row r="197" spans="1:12" ht="33" x14ac:dyDescent="0.25">
      <c r="A197" s="14" t="s">
        <v>613</v>
      </c>
      <c r="B197" s="14">
        <v>22.11</v>
      </c>
      <c r="C197" s="32"/>
      <c r="D197" s="30"/>
      <c r="E197" s="32" t="s">
        <v>590</v>
      </c>
      <c r="F197" s="30">
        <v>7100000</v>
      </c>
      <c r="G197" s="39"/>
      <c r="K197" s="1">
        <v>679410</v>
      </c>
    </row>
    <row r="198" spans="1:12" ht="33" x14ac:dyDescent="0.25">
      <c r="A198" s="14" t="s">
        <v>614</v>
      </c>
      <c r="B198" s="14">
        <v>26.11</v>
      </c>
      <c r="C198" s="32"/>
      <c r="D198" s="30"/>
      <c r="E198" s="32" t="s">
        <v>591</v>
      </c>
      <c r="F198" s="30">
        <v>400000</v>
      </c>
      <c r="G198" s="39"/>
      <c r="K198" s="1">
        <v>679416</v>
      </c>
    </row>
    <row r="199" spans="1:12" x14ac:dyDescent="0.25">
      <c r="A199" s="14" t="s">
        <v>615</v>
      </c>
      <c r="B199" s="14" t="s">
        <v>565</v>
      </c>
      <c r="C199" s="32"/>
      <c r="D199" s="30"/>
      <c r="E199" s="32" t="s">
        <v>566</v>
      </c>
      <c r="F199" s="30">
        <v>400000</v>
      </c>
      <c r="G199" s="39"/>
      <c r="K199" s="1">
        <v>679410</v>
      </c>
    </row>
    <row r="200" spans="1:12" ht="33" x14ac:dyDescent="0.25">
      <c r="A200" s="14" t="s">
        <v>616</v>
      </c>
      <c r="B200" s="14" t="s">
        <v>573</v>
      </c>
      <c r="C200" s="32"/>
      <c r="D200" s="30"/>
      <c r="E200" s="32" t="s">
        <v>574</v>
      </c>
      <c r="F200" s="30">
        <v>400000</v>
      </c>
      <c r="G200" s="39"/>
      <c r="K200" s="1">
        <v>679410</v>
      </c>
    </row>
    <row r="201" spans="1:12" s="6" customFormat="1" x14ac:dyDescent="0.25">
      <c r="A201" s="180" t="s">
        <v>598</v>
      </c>
      <c r="B201" s="181"/>
      <c r="C201" s="182"/>
      <c r="D201" s="67">
        <f>SUM(D166:D200)</f>
        <v>40395692</v>
      </c>
      <c r="E201" s="69"/>
      <c r="F201" s="67">
        <f>SUM(F166:F200)</f>
        <v>25247000</v>
      </c>
      <c r="G201" s="38">
        <f>D201-F201</f>
        <v>15148692</v>
      </c>
      <c r="K201" s="1">
        <v>679410</v>
      </c>
    </row>
    <row r="202" spans="1:12" ht="15.75" customHeight="1" x14ac:dyDescent="0.25">
      <c r="A202" s="154"/>
      <c r="B202" s="154"/>
      <c r="C202" s="154"/>
      <c r="D202" s="156"/>
      <c r="E202" s="157"/>
      <c r="F202" s="156"/>
      <c r="G202" s="158"/>
      <c r="K202" s="1">
        <v>679410</v>
      </c>
    </row>
    <row r="203" spans="1:12" ht="15.75" customHeight="1" x14ac:dyDescent="0.25">
      <c r="A203" s="154"/>
      <c r="B203" s="154"/>
      <c r="C203" s="154"/>
      <c r="D203" s="156"/>
      <c r="E203" s="157"/>
      <c r="F203" s="156"/>
      <c r="G203" s="158"/>
      <c r="K203" s="1">
        <v>679410</v>
      </c>
    </row>
    <row r="204" spans="1:12" ht="15.75" customHeight="1" x14ac:dyDescent="0.25">
      <c r="A204" s="154"/>
      <c r="B204" s="154"/>
      <c r="C204" s="154"/>
      <c r="D204" s="156"/>
      <c r="E204" s="157"/>
      <c r="F204" s="156"/>
      <c r="G204" s="158"/>
      <c r="K204" s="1">
        <f>SUM(K197:K203)</f>
        <v>4755876</v>
      </c>
    </row>
    <row r="205" spans="1:12" ht="15.75" customHeight="1" x14ac:dyDescent="0.25">
      <c r="A205" s="154"/>
      <c r="B205" s="154"/>
      <c r="C205" s="154"/>
      <c r="D205" s="156"/>
      <c r="E205" s="157"/>
      <c r="F205" s="156"/>
      <c r="G205" s="158"/>
    </row>
    <row r="206" spans="1:12" ht="15.75" customHeight="1" x14ac:dyDescent="0.25">
      <c r="A206" s="155"/>
      <c r="B206" s="155"/>
      <c r="C206" s="155"/>
      <c r="D206" s="156"/>
      <c r="E206" s="157"/>
      <c r="F206" s="156"/>
      <c r="G206" s="158"/>
    </row>
    <row r="207" spans="1:12" ht="15.75" customHeight="1" x14ac:dyDescent="0.25">
      <c r="A207" s="155"/>
      <c r="B207" s="155"/>
      <c r="C207" s="155"/>
      <c r="D207" s="156"/>
      <c r="E207" s="157"/>
      <c r="F207" s="156"/>
      <c r="G207" s="158"/>
    </row>
    <row r="208" spans="1:12" ht="15.75" customHeight="1" x14ac:dyDescent="0.25">
      <c r="A208" s="154"/>
      <c r="B208" s="154"/>
      <c r="C208" s="154"/>
      <c r="D208" s="156"/>
      <c r="E208" s="157"/>
      <c r="F208" s="156"/>
      <c r="G208" s="158"/>
      <c r="K208" s="1">
        <v>4755876</v>
      </c>
      <c r="L208" s="1">
        <f>K208/7</f>
        <v>679410.85714285716</v>
      </c>
    </row>
    <row r="209" spans="1:13" ht="15.75" customHeight="1" x14ac:dyDescent="0.25">
      <c r="A209" s="154"/>
      <c r="B209" s="154"/>
      <c r="C209" s="154"/>
      <c r="D209" s="156"/>
      <c r="E209" s="157"/>
      <c r="F209" s="156"/>
      <c r="G209" s="158"/>
    </row>
    <row r="210" spans="1:13" s="162" customFormat="1" ht="19.5" x14ac:dyDescent="0.3">
      <c r="A210" s="183" t="s">
        <v>617</v>
      </c>
      <c r="B210" s="184"/>
      <c r="C210" s="184"/>
      <c r="D210" s="184"/>
      <c r="E210" s="184"/>
      <c r="F210" s="184"/>
      <c r="G210" s="185"/>
    </row>
    <row r="211" spans="1:13" x14ac:dyDescent="0.25">
      <c r="A211" s="35" t="s">
        <v>8</v>
      </c>
      <c r="B211" s="35"/>
      <c r="C211" s="159" t="s">
        <v>597</v>
      </c>
      <c r="D211" s="160">
        <v>15148692</v>
      </c>
      <c r="E211" s="159"/>
      <c r="F211" s="29"/>
      <c r="G211" s="161"/>
    </row>
    <row r="212" spans="1:13" x14ac:dyDescent="0.25">
      <c r="A212" s="14" t="s">
        <v>9</v>
      </c>
      <c r="B212" s="91">
        <v>43839</v>
      </c>
      <c r="C212" s="26" t="s">
        <v>575</v>
      </c>
      <c r="D212" s="30">
        <v>900000</v>
      </c>
      <c r="E212" s="32"/>
      <c r="F212" s="30"/>
      <c r="G212" s="39"/>
    </row>
    <row r="213" spans="1:13" x14ac:dyDescent="0.25">
      <c r="A213" s="35" t="s">
        <v>11</v>
      </c>
      <c r="B213" s="91">
        <v>43839</v>
      </c>
      <c r="C213" s="26" t="s">
        <v>575</v>
      </c>
      <c r="D213" s="30">
        <v>900000</v>
      </c>
      <c r="E213" s="32"/>
      <c r="F213" s="30"/>
      <c r="G213" s="39"/>
    </row>
    <row r="214" spans="1:13" ht="33" x14ac:dyDescent="0.25">
      <c r="A214" s="14" t="s">
        <v>33</v>
      </c>
      <c r="B214" s="91" t="s">
        <v>576</v>
      </c>
      <c r="C214" s="26"/>
      <c r="D214" s="30"/>
      <c r="E214" s="32" t="s">
        <v>599</v>
      </c>
      <c r="F214" s="30">
        <v>13660000</v>
      </c>
      <c r="G214" s="39"/>
    </row>
    <row r="215" spans="1:13" ht="33" x14ac:dyDescent="0.25">
      <c r="A215" s="35" t="s">
        <v>43</v>
      </c>
      <c r="B215" s="91" t="s">
        <v>577</v>
      </c>
      <c r="C215" s="26"/>
      <c r="D215" s="30"/>
      <c r="E215" s="32" t="s">
        <v>589</v>
      </c>
      <c r="F215" s="30">
        <v>235000</v>
      </c>
      <c r="G215" s="39"/>
      <c r="K215" s="24">
        <f>L215*21</f>
        <v>8200080</v>
      </c>
      <c r="L215" s="48">
        <v>390480</v>
      </c>
      <c r="M215" s="2" t="s">
        <v>568</v>
      </c>
    </row>
    <row r="216" spans="1:13" ht="33" x14ac:dyDescent="0.25">
      <c r="A216" s="14" t="s">
        <v>78</v>
      </c>
      <c r="B216" s="91" t="s">
        <v>578</v>
      </c>
      <c r="C216" s="26"/>
      <c r="D216" s="30"/>
      <c r="E216" s="32" t="s">
        <v>579</v>
      </c>
      <c r="F216" s="30">
        <v>400000</v>
      </c>
      <c r="G216" s="39"/>
      <c r="K216" s="24">
        <f>L216*21</f>
        <v>5460000</v>
      </c>
      <c r="L216" s="28">
        <v>260000</v>
      </c>
      <c r="M216" s="8" t="s">
        <v>569</v>
      </c>
    </row>
    <row r="217" spans="1:13" x14ac:dyDescent="0.25">
      <c r="A217" s="35" t="s">
        <v>83</v>
      </c>
      <c r="B217" s="91" t="s">
        <v>580</v>
      </c>
      <c r="C217" s="26"/>
      <c r="D217" s="30"/>
      <c r="E217" s="32" t="s">
        <v>600</v>
      </c>
      <c r="F217" s="30">
        <v>1000000</v>
      </c>
      <c r="G217" s="39"/>
      <c r="K217" s="24">
        <f>K215+K216</f>
        <v>13660080</v>
      </c>
      <c r="L217" s="28">
        <f>L215+L216</f>
        <v>650480</v>
      </c>
      <c r="M217" s="8" t="s">
        <v>570</v>
      </c>
    </row>
    <row r="218" spans="1:13" x14ac:dyDescent="0.25">
      <c r="A218" s="14" t="s">
        <v>86</v>
      </c>
      <c r="B218" s="91" t="s">
        <v>581</v>
      </c>
      <c r="C218" s="26"/>
      <c r="D218" s="30"/>
      <c r="E218" s="32" t="s">
        <v>582</v>
      </c>
      <c r="F218" s="30">
        <v>100000</v>
      </c>
      <c r="G218" s="39"/>
      <c r="K218" s="24"/>
      <c r="L218" s="28">
        <f>L217*21</f>
        <v>13660080</v>
      </c>
      <c r="M218" s="2"/>
    </row>
    <row r="219" spans="1:13" x14ac:dyDescent="0.25">
      <c r="A219" s="35" t="s">
        <v>87</v>
      </c>
      <c r="B219" s="91" t="s">
        <v>583</v>
      </c>
      <c r="C219" s="26"/>
      <c r="D219" s="30"/>
      <c r="E219" s="32" t="s">
        <v>584</v>
      </c>
      <c r="F219" s="30">
        <v>100000</v>
      </c>
      <c r="G219" s="39"/>
    </row>
    <row r="220" spans="1:13" x14ac:dyDescent="0.25">
      <c r="A220" s="14" t="s">
        <v>470</v>
      </c>
      <c r="B220" s="91" t="s">
        <v>585</v>
      </c>
      <c r="C220" s="26"/>
      <c r="D220" s="30"/>
      <c r="E220" s="32" t="s">
        <v>584</v>
      </c>
      <c r="F220" s="30">
        <v>60000</v>
      </c>
      <c r="G220" s="39"/>
    </row>
    <row r="221" spans="1:13" x14ac:dyDescent="0.25">
      <c r="A221" s="35" t="s">
        <v>473</v>
      </c>
      <c r="B221" s="91" t="s">
        <v>586</v>
      </c>
      <c r="C221" s="26"/>
      <c r="D221" s="30"/>
      <c r="E221" s="32" t="s">
        <v>584</v>
      </c>
      <c r="F221" s="30">
        <v>60000</v>
      </c>
      <c r="G221" s="39"/>
    </row>
    <row r="222" spans="1:13" x14ac:dyDescent="0.25">
      <c r="A222" s="14" t="s">
        <v>476</v>
      </c>
      <c r="B222" s="14" t="s">
        <v>587</v>
      </c>
      <c r="C222" s="26"/>
      <c r="D222" s="30"/>
      <c r="E222" s="32" t="s">
        <v>588</v>
      </c>
      <c r="F222" s="30">
        <v>1000000</v>
      </c>
      <c r="G222" s="39"/>
    </row>
    <row r="223" spans="1:13" x14ac:dyDescent="0.25">
      <c r="A223" s="35" t="s">
        <v>479</v>
      </c>
      <c r="B223" s="90" t="s">
        <v>620</v>
      </c>
      <c r="C223" s="26"/>
      <c r="D223" s="30"/>
      <c r="E223" s="32" t="s">
        <v>621</v>
      </c>
      <c r="F223" s="30">
        <v>400000</v>
      </c>
      <c r="G223" s="39"/>
    </row>
    <row r="224" spans="1:13" x14ac:dyDescent="0.25">
      <c r="A224" s="14">
        <v>14</v>
      </c>
      <c r="B224" s="14" t="s">
        <v>622</v>
      </c>
      <c r="C224" s="26"/>
      <c r="D224" s="30"/>
      <c r="E224" s="32" t="s">
        <v>623</v>
      </c>
      <c r="F224" s="30">
        <v>1000000</v>
      </c>
      <c r="G224" s="39"/>
    </row>
    <row r="225" spans="1:7" x14ac:dyDescent="0.25">
      <c r="A225" s="14">
        <v>15</v>
      </c>
      <c r="B225" s="14" t="s">
        <v>624</v>
      </c>
      <c r="C225" s="26" t="s">
        <v>625</v>
      </c>
      <c r="D225" s="30">
        <v>4756000</v>
      </c>
      <c r="E225" s="32"/>
      <c r="F225" s="30"/>
      <c r="G225" s="39"/>
    </row>
    <row r="226" spans="1:7" x14ac:dyDescent="0.25">
      <c r="A226" s="14">
        <v>16</v>
      </c>
      <c r="B226" s="14" t="s">
        <v>626</v>
      </c>
      <c r="C226" s="26"/>
      <c r="D226" s="30"/>
      <c r="E226" s="32" t="s">
        <v>631</v>
      </c>
      <c r="F226" s="30">
        <v>3200000</v>
      </c>
      <c r="G226" s="39"/>
    </row>
    <row r="227" spans="1:7" x14ac:dyDescent="0.25">
      <c r="A227" s="14">
        <v>17</v>
      </c>
      <c r="B227" s="14" t="s">
        <v>629</v>
      </c>
      <c r="C227" s="26"/>
      <c r="D227" s="30"/>
      <c r="E227" s="32" t="s">
        <v>630</v>
      </c>
      <c r="F227" s="30">
        <v>400000</v>
      </c>
      <c r="G227" s="39"/>
    </row>
    <row r="228" spans="1:7" ht="21.75" customHeight="1" x14ac:dyDescent="0.25">
      <c r="A228" s="14">
        <v>18</v>
      </c>
      <c r="B228" s="90" t="s">
        <v>632</v>
      </c>
      <c r="C228" s="26"/>
      <c r="D228" s="30"/>
      <c r="E228" s="32" t="s">
        <v>633</v>
      </c>
      <c r="F228" s="30">
        <v>400000</v>
      </c>
      <c r="G228" s="39"/>
    </row>
    <row r="229" spans="1:7" x14ac:dyDescent="0.25">
      <c r="A229" s="14">
        <v>19</v>
      </c>
      <c r="B229" s="90" t="s">
        <v>643</v>
      </c>
      <c r="C229" s="26"/>
      <c r="D229" s="30"/>
      <c r="E229" s="32" t="s">
        <v>644</v>
      </c>
      <c r="F229" s="30">
        <v>30000</v>
      </c>
      <c r="G229" s="39"/>
    </row>
    <row r="230" spans="1:7" x14ac:dyDescent="0.25">
      <c r="A230" s="14">
        <v>20</v>
      </c>
      <c r="B230" s="14" t="s">
        <v>645</v>
      </c>
      <c r="C230" s="26"/>
      <c r="D230" s="30"/>
      <c r="E230" s="32" t="s">
        <v>646</v>
      </c>
      <c r="F230" s="30">
        <v>160000</v>
      </c>
      <c r="G230" s="39"/>
    </row>
    <row r="231" spans="1:7" ht="33" x14ac:dyDescent="0.25">
      <c r="A231" s="14">
        <v>21</v>
      </c>
      <c r="B231" s="14" t="s">
        <v>647</v>
      </c>
      <c r="C231" s="26"/>
      <c r="D231" s="30"/>
      <c r="E231" s="32" t="s">
        <v>648</v>
      </c>
      <c r="F231" s="30">
        <v>400000</v>
      </c>
      <c r="G231" s="39"/>
    </row>
    <row r="232" spans="1:7" x14ac:dyDescent="0.25">
      <c r="A232" s="14"/>
      <c r="B232" s="14"/>
      <c r="C232" s="26"/>
      <c r="D232" s="30"/>
      <c r="E232" s="32"/>
      <c r="F232" s="30"/>
      <c r="G232" s="39"/>
    </row>
    <row r="233" spans="1:7" x14ac:dyDescent="0.25">
      <c r="A233" s="14"/>
      <c r="B233" s="14"/>
      <c r="C233" s="26"/>
      <c r="D233" s="30"/>
      <c r="E233" s="32"/>
      <c r="F233" s="30"/>
      <c r="G233" s="39"/>
    </row>
    <row r="234" spans="1:7" x14ac:dyDescent="0.25">
      <c r="A234" s="14"/>
      <c r="B234" s="14"/>
      <c r="C234" s="26"/>
      <c r="D234" s="30"/>
      <c r="E234" s="32"/>
      <c r="F234" s="30"/>
      <c r="G234" s="39"/>
    </row>
    <row r="235" spans="1:7" x14ac:dyDescent="0.25">
      <c r="A235" s="127"/>
      <c r="B235" s="14"/>
      <c r="C235" s="26"/>
      <c r="D235" s="30"/>
      <c r="E235" s="32"/>
      <c r="F235" s="30"/>
      <c r="G235" s="39"/>
    </row>
    <row r="236" spans="1:7" ht="15.75" customHeight="1" x14ac:dyDescent="0.25">
      <c r="A236" s="177" t="s">
        <v>21</v>
      </c>
      <c r="B236" s="178"/>
      <c r="C236" s="179"/>
      <c r="D236" s="38">
        <f>SUM(D211:D235)</f>
        <v>21704692</v>
      </c>
      <c r="E236" s="39"/>
      <c r="F236" s="38">
        <f>SUM(F211:F235)</f>
        <v>22605000</v>
      </c>
      <c r="G236" s="40">
        <f>(D236-F236)</f>
        <v>-900308</v>
      </c>
    </row>
    <row r="237" spans="1:7" x14ac:dyDescent="0.25">
      <c r="F237" s="48"/>
      <c r="G237" s="68"/>
    </row>
    <row r="238" spans="1:7" x14ac:dyDescent="0.25">
      <c r="F238" s="48"/>
    </row>
    <row r="239" spans="1:7" x14ac:dyDescent="0.25">
      <c r="G239" s="8"/>
    </row>
    <row r="240" spans="1:7" x14ac:dyDescent="0.25">
      <c r="G240" s="8"/>
    </row>
    <row r="241" spans="3:3" x14ac:dyDescent="0.25">
      <c r="C241" s="25"/>
    </row>
  </sheetData>
  <mergeCells count="19">
    <mergeCell ref="G2:G3"/>
    <mergeCell ref="G4:G130"/>
    <mergeCell ref="C2:D2"/>
    <mergeCell ref="E2:F2"/>
    <mergeCell ref="A131:C131"/>
    <mergeCell ref="C51:C53"/>
    <mergeCell ref="C56:C57"/>
    <mergeCell ref="A159:C159"/>
    <mergeCell ref="C137:F137"/>
    <mergeCell ref="A163:G163"/>
    <mergeCell ref="A236:C236"/>
    <mergeCell ref="A201:C201"/>
    <mergeCell ref="A210:G210"/>
    <mergeCell ref="G164:G165"/>
    <mergeCell ref="C138:D138"/>
    <mergeCell ref="E138:F138"/>
    <mergeCell ref="C164:D164"/>
    <mergeCell ref="E164:F164"/>
    <mergeCell ref="G138:G139"/>
  </mergeCells>
  <pageMargins left="0.39370078740157483" right="0" top="0.39370078740157483" bottom="0.39370078740157483" header="0.31496062992125984" footer="0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opLeftCell="A4" workbookViewId="0">
      <selection activeCell="C17" sqref="C17"/>
    </sheetView>
  </sheetViews>
  <sheetFormatPr defaultColWidth="9.140625" defaultRowHeight="16.5" x14ac:dyDescent="0.25"/>
  <cols>
    <col min="1" max="1" width="5" style="2" customWidth="1"/>
    <col min="2" max="2" width="53.42578125" style="2" customWidth="1"/>
    <col min="3" max="3" width="17" style="1" customWidth="1"/>
    <col min="4" max="4" width="37.42578125" style="2" customWidth="1"/>
    <col min="5" max="5" width="28.28515625" style="1" customWidth="1"/>
    <col min="6" max="6" width="9.140625" style="2"/>
    <col min="7" max="7" width="14.28515625" style="2" customWidth="1"/>
    <col min="8" max="16384" width="9.140625" style="1"/>
  </cols>
  <sheetData>
    <row r="1" spans="1:7" x14ac:dyDescent="0.25">
      <c r="A1" s="6" t="s">
        <v>38</v>
      </c>
      <c r="C1" s="6"/>
    </row>
    <row r="2" spans="1:7" s="6" customFormat="1" x14ac:dyDescent="0.25">
      <c r="A2" s="16" t="s">
        <v>1</v>
      </c>
      <c r="B2" s="16" t="s">
        <v>30</v>
      </c>
      <c r="C2" s="17" t="s">
        <v>36</v>
      </c>
      <c r="D2" s="16" t="s">
        <v>37</v>
      </c>
      <c r="F2" s="18"/>
      <c r="G2" s="18"/>
    </row>
    <row r="3" spans="1:7" x14ac:dyDescent="0.25">
      <c r="A3" s="14" t="s">
        <v>8</v>
      </c>
      <c r="B3" s="9" t="s">
        <v>31</v>
      </c>
      <c r="C3" s="12" t="s">
        <v>52</v>
      </c>
      <c r="D3" s="13" t="s">
        <v>49</v>
      </c>
    </row>
    <row r="4" spans="1:7" x14ac:dyDescent="0.25">
      <c r="A4" s="14" t="s">
        <v>9</v>
      </c>
      <c r="B4" s="9" t="s">
        <v>34</v>
      </c>
      <c r="C4" s="13" t="s">
        <v>32</v>
      </c>
      <c r="D4" s="13" t="s">
        <v>47</v>
      </c>
    </row>
    <row r="5" spans="1:7" x14ac:dyDescent="0.25">
      <c r="A5" s="14" t="s">
        <v>11</v>
      </c>
      <c r="B5" s="9" t="s">
        <v>35</v>
      </c>
      <c r="C5" s="12" t="s">
        <v>42</v>
      </c>
      <c r="D5" s="3"/>
    </row>
    <row r="6" spans="1:7" x14ac:dyDescent="0.25">
      <c r="A6" s="14" t="s">
        <v>33</v>
      </c>
      <c r="B6" s="11" t="s">
        <v>45</v>
      </c>
      <c r="C6" s="12" t="s">
        <v>41</v>
      </c>
      <c r="D6" s="13" t="s">
        <v>44</v>
      </c>
    </row>
    <row r="7" spans="1:7" ht="34.5" customHeight="1" x14ac:dyDescent="0.25">
      <c r="A7" s="14" t="s">
        <v>43</v>
      </c>
      <c r="B7" s="15" t="s">
        <v>46</v>
      </c>
      <c r="C7" s="4"/>
      <c r="D7" s="13" t="s">
        <v>44</v>
      </c>
    </row>
    <row r="8" spans="1:7" x14ac:dyDescent="0.35">
      <c r="A8" s="5"/>
      <c r="B8" s="3"/>
      <c r="C8" s="4"/>
      <c r="D8" s="3"/>
    </row>
    <row r="9" spans="1:7" x14ac:dyDescent="0.35">
      <c r="A9" s="3"/>
      <c r="B9" s="9"/>
      <c r="C9" s="4"/>
      <c r="D9" s="3"/>
    </row>
    <row r="10" spans="1:7" x14ac:dyDescent="0.35">
      <c r="A10" s="3"/>
      <c r="B10" s="16">
        <v>2019</v>
      </c>
      <c r="C10" s="4"/>
      <c r="D10" s="3"/>
    </row>
    <row r="11" spans="1:7" x14ac:dyDescent="0.25">
      <c r="A11" s="3"/>
      <c r="B11" s="100" t="s">
        <v>434</v>
      </c>
      <c r="C11" s="9" t="s">
        <v>435</v>
      </c>
      <c r="D11" s="9"/>
    </row>
    <row r="12" spans="1:7" ht="33" x14ac:dyDescent="0.25">
      <c r="A12" s="3"/>
      <c r="B12" s="101" t="s">
        <v>436</v>
      </c>
      <c r="C12" s="102" t="s">
        <v>437</v>
      </c>
      <c r="D12" s="9" t="s">
        <v>442</v>
      </c>
    </row>
    <row r="13" spans="1:7" x14ac:dyDescent="0.25">
      <c r="A13" s="3"/>
      <c r="B13" s="100" t="s">
        <v>438</v>
      </c>
      <c r="C13" s="9"/>
      <c r="D13" s="9"/>
    </row>
    <row r="14" spans="1:7" x14ac:dyDescent="0.25">
      <c r="A14" s="3"/>
      <c r="B14" s="9" t="s">
        <v>439</v>
      </c>
      <c r="C14" s="9"/>
      <c r="D14" s="9"/>
    </row>
    <row r="15" spans="1:7" ht="16.899999999999999" x14ac:dyDescent="0.3">
      <c r="A15" s="3"/>
      <c r="B15" s="9"/>
      <c r="C15" s="9"/>
      <c r="D15" s="9"/>
    </row>
    <row r="16" spans="1:7" x14ac:dyDescent="0.25">
      <c r="A16" s="3"/>
      <c r="B16" s="9"/>
      <c r="C16" s="9"/>
      <c r="D16" s="9"/>
    </row>
    <row r="17" spans="1:5" x14ac:dyDescent="0.25">
      <c r="A17" s="3"/>
      <c r="B17" s="9"/>
      <c r="C17" s="9"/>
      <c r="D17" s="9"/>
      <c r="E17" s="8"/>
    </row>
    <row r="18" spans="1:5" x14ac:dyDescent="0.25">
      <c r="A18" s="3"/>
      <c r="B18" s="9"/>
      <c r="C18" s="9"/>
      <c r="D18" s="9"/>
    </row>
    <row r="19" spans="1:5" ht="17.25" x14ac:dyDescent="0.3">
      <c r="A19" s="10" t="s">
        <v>40</v>
      </c>
    </row>
    <row r="20" spans="1:5" x14ac:dyDescent="0.25">
      <c r="A20" s="8" t="s">
        <v>39</v>
      </c>
    </row>
    <row r="21" spans="1:5" x14ac:dyDescent="0.25">
      <c r="A21" s="8" t="s">
        <v>48</v>
      </c>
    </row>
  </sheetData>
  <pageMargins left="0.7" right="0.7" top="0.75" bottom="0.75" header="0.3" footer="0.3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18"/>
  <sheetViews>
    <sheetView workbookViewId="0">
      <selection activeCell="C14" sqref="C14"/>
    </sheetView>
  </sheetViews>
  <sheetFormatPr defaultColWidth="9.140625" defaultRowHeight="16.5" x14ac:dyDescent="0.25"/>
  <cols>
    <col min="1" max="1" width="9.140625" style="1"/>
    <col min="2" max="2" width="54.5703125" style="1" customWidth="1"/>
    <col min="3" max="3" width="30.42578125" style="1" customWidth="1"/>
    <col min="4" max="4" width="13" style="1" customWidth="1"/>
    <col min="5" max="5" width="13.85546875" style="1" customWidth="1"/>
    <col min="6" max="16384" width="9.140625" style="1"/>
  </cols>
  <sheetData>
    <row r="3" spans="2:5" x14ac:dyDescent="0.25">
      <c r="B3" s="25" t="s">
        <v>166</v>
      </c>
      <c r="C3" s="28"/>
      <c r="D3" s="24"/>
    </row>
    <row r="4" spans="2:5" x14ac:dyDescent="0.25">
      <c r="B4" s="25"/>
      <c r="C4" s="28"/>
      <c r="D4" s="24"/>
    </row>
    <row r="5" spans="2:5" x14ac:dyDescent="0.25">
      <c r="B5" s="63" t="s">
        <v>171</v>
      </c>
      <c r="C5" s="64">
        <v>25044300</v>
      </c>
      <c r="D5" s="24"/>
    </row>
    <row r="6" spans="2:5" x14ac:dyDescent="0.35">
      <c r="B6" s="49"/>
      <c r="C6" s="50"/>
      <c r="D6" s="24"/>
    </row>
    <row r="7" spans="2:5" s="56" customFormat="1" ht="17.25" x14ac:dyDescent="0.3">
      <c r="B7" s="54" t="s">
        <v>172</v>
      </c>
      <c r="C7" s="55" t="s">
        <v>18</v>
      </c>
      <c r="D7" s="54" t="s">
        <v>6</v>
      </c>
    </row>
    <row r="8" spans="2:5" x14ac:dyDescent="0.25">
      <c r="B8" s="12" t="s">
        <v>167</v>
      </c>
      <c r="C8" s="51">
        <v>20000000</v>
      </c>
      <c r="D8" s="4"/>
    </row>
    <row r="9" spans="2:5" ht="66" x14ac:dyDescent="0.25">
      <c r="B9" s="32" t="s">
        <v>169</v>
      </c>
      <c r="C9" s="51">
        <v>2100000</v>
      </c>
      <c r="D9" s="4"/>
    </row>
    <row r="10" spans="2:5" s="65" customFormat="1" ht="20.25" x14ac:dyDescent="0.3">
      <c r="B10" s="66" t="s">
        <v>170</v>
      </c>
      <c r="C10" s="199">
        <f>C5-C8-C9</f>
        <v>2944300</v>
      </c>
      <c r="D10" s="200"/>
    </row>
    <row r="11" spans="2:5" ht="16.899999999999999" x14ac:dyDescent="0.3">
      <c r="E11" s="52"/>
    </row>
    <row r="12" spans="2:5" s="53" customFormat="1" ht="17.25" x14ac:dyDescent="0.3">
      <c r="B12" s="54" t="s">
        <v>173</v>
      </c>
      <c r="C12" s="57"/>
      <c r="D12" s="57"/>
      <c r="E12" s="58"/>
    </row>
    <row r="13" spans="2:5" x14ac:dyDescent="0.25">
      <c r="B13" s="12" t="s">
        <v>168</v>
      </c>
      <c r="C13" s="51">
        <v>3491000</v>
      </c>
      <c r="D13" s="4"/>
      <c r="E13" s="52"/>
    </row>
    <row r="14" spans="2:5" x14ac:dyDescent="0.25">
      <c r="B14" s="4" t="s">
        <v>174</v>
      </c>
      <c r="C14" s="51">
        <v>2100000</v>
      </c>
      <c r="D14" s="4"/>
      <c r="E14" s="52"/>
    </row>
    <row r="15" spans="2:5" s="62" customFormat="1" ht="17.25" x14ac:dyDescent="0.3">
      <c r="B15" s="59" t="s">
        <v>175</v>
      </c>
      <c r="C15" s="60">
        <f>C13+C14</f>
        <v>5591000</v>
      </c>
      <c r="D15" s="59"/>
      <c r="E15" s="61"/>
    </row>
    <row r="16" spans="2:5" x14ac:dyDescent="0.25">
      <c r="E16" s="52"/>
    </row>
    <row r="17" spans="3:5" x14ac:dyDescent="0.25">
      <c r="C17" s="27"/>
      <c r="E17" s="52"/>
    </row>
    <row r="18" spans="3:5" x14ac:dyDescent="0.25">
      <c r="E18" s="52"/>
    </row>
  </sheetData>
  <mergeCells count="1">
    <mergeCell ref="C10:D10"/>
  </mergeCells>
  <pageMargins left="0.78740157480314965" right="0.78740157480314965" top="0.78740157480314965" bottom="0.78740157480314965" header="0" footer="0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8"/>
  <sheetViews>
    <sheetView topLeftCell="A5" workbookViewId="0">
      <selection activeCell="Z8" sqref="Z8"/>
    </sheetView>
  </sheetViews>
  <sheetFormatPr defaultColWidth="9.140625" defaultRowHeight="15" x14ac:dyDescent="0.25"/>
  <cols>
    <col min="1" max="1" width="5.5703125" style="136" customWidth="1"/>
    <col min="2" max="2" width="19.5703125" style="136" customWidth="1"/>
    <col min="3" max="3" width="10.28515625" style="136" hidden="1" customWidth="1"/>
    <col min="4" max="4" width="9.28515625" style="136" hidden="1" customWidth="1"/>
    <col min="5" max="5" width="8.85546875" style="136" hidden="1" customWidth="1"/>
    <col min="6" max="6" width="10.42578125" style="136" hidden="1" customWidth="1"/>
    <col min="7" max="7" width="9.5703125" style="136" hidden="1" customWidth="1"/>
    <col min="8" max="8" width="7" style="137" hidden="1" customWidth="1"/>
    <col min="9" max="9" width="8.5703125" style="136" hidden="1" customWidth="1"/>
    <col min="10" max="10" width="7.7109375" style="136" hidden="1" customWidth="1"/>
    <col min="11" max="11" width="7" style="137" hidden="1" customWidth="1"/>
    <col min="12" max="12" width="9.5703125" style="136" hidden="1" customWidth="1"/>
    <col min="13" max="13" width="14.5703125" style="136" hidden="1" customWidth="1"/>
    <col min="14" max="14" width="8.5703125" style="136" hidden="1" customWidth="1"/>
    <col min="15" max="16" width="8.5703125" style="137" hidden="1" customWidth="1"/>
    <col min="17" max="17" width="16.140625" style="138" hidden="1" customWidth="1"/>
    <col min="18" max="19" width="6.7109375" style="136" customWidth="1"/>
    <col min="20" max="21" width="7.5703125" style="136" customWidth="1"/>
    <col min="22" max="22" width="6.5703125" style="136" customWidth="1"/>
    <col min="23" max="23" width="8.5703125" style="136" customWidth="1"/>
    <col min="24" max="25" width="9.85546875" style="136" customWidth="1"/>
    <col min="26" max="26" width="12.140625" style="136" customWidth="1"/>
    <col min="27" max="27" width="11.140625" style="136" customWidth="1"/>
    <col min="28" max="28" width="11.28515625" style="136" customWidth="1"/>
    <col min="29" max="29" width="12.7109375" style="136" customWidth="1"/>
    <col min="30" max="16384" width="9.140625" style="136"/>
  </cols>
  <sheetData>
    <row r="1" spans="1:29" ht="15.75" x14ac:dyDescent="0.25">
      <c r="A1" s="202" t="s">
        <v>228</v>
      </c>
      <c r="B1" s="202"/>
      <c r="C1" s="202"/>
      <c r="D1" s="202"/>
      <c r="E1" s="202"/>
      <c r="F1" s="202"/>
      <c r="G1" s="202"/>
      <c r="H1" s="202"/>
      <c r="I1" s="203"/>
      <c r="J1" s="203"/>
      <c r="K1" s="203"/>
      <c r="L1" s="203"/>
      <c r="M1" s="203"/>
      <c r="N1" s="203"/>
      <c r="O1" s="203"/>
      <c r="P1" s="203"/>
      <c r="Q1" s="203"/>
      <c r="R1" s="203"/>
      <c r="S1" s="203"/>
      <c r="T1" s="203"/>
      <c r="U1" s="203"/>
      <c r="V1" s="203"/>
      <c r="W1" s="203"/>
      <c r="X1" s="203"/>
      <c r="Y1" s="203"/>
      <c r="Z1" s="203"/>
      <c r="AA1" s="203"/>
    </row>
    <row r="2" spans="1:29" ht="16.5" x14ac:dyDescent="0.25">
      <c r="A2" s="202" t="s">
        <v>229</v>
      </c>
      <c r="B2" s="202"/>
      <c r="C2" s="202"/>
      <c r="D2" s="202"/>
      <c r="E2" s="202"/>
      <c r="F2" s="202"/>
      <c r="G2" s="202"/>
      <c r="H2" s="202"/>
      <c r="I2" s="204"/>
      <c r="J2" s="204"/>
      <c r="K2" s="204"/>
      <c r="L2" s="204"/>
      <c r="M2" s="204"/>
      <c r="N2" s="204"/>
      <c r="O2" s="204"/>
      <c r="P2" s="204"/>
      <c r="Q2" s="204"/>
      <c r="R2" s="204"/>
      <c r="S2" s="204"/>
      <c r="T2" s="204"/>
      <c r="U2" s="204"/>
      <c r="V2" s="204"/>
      <c r="W2" s="204"/>
      <c r="X2" s="204"/>
      <c r="Y2" s="204"/>
      <c r="Z2" s="204"/>
      <c r="AA2" s="204"/>
    </row>
    <row r="3" spans="1:29" ht="15.75" x14ac:dyDescent="0.25">
      <c r="A3" s="203" t="s">
        <v>230</v>
      </c>
      <c r="B3" s="203"/>
      <c r="C3" s="203"/>
      <c r="D3" s="203"/>
      <c r="E3" s="203"/>
      <c r="F3" s="203"/>
      <c r="G3" s="203"/>
      <c r="H3" s="203"/>
    </row>
    <row r="4" spans="1:29" ht="15.75" x14ac:dyDescent="0.25">
      <c r="A4" s="203" t="s">
        <v>231</v>
      </c>
      <c r="B4" s="203"/>
      <c r="C4" s="203"/>
      <c r="D4" s="203"/>
      <c r="E4" s="203"/>
      <c r="F4" s="203"/>
      <c r="G4" s="203"/>
      <c r="H4" s="203"/>
    </row>
    <row r="5" spans="1:29" ht="16.5" x14ac:dyDescent="0.25">
      <c r="A5" s="139"/>
      <c r="F5" s="140"/>
      <c r="G5" s="140"/>
      <c r="H5" s="141"/>
      <c r="J5" s="140"/>
      <c r="K5" s="141"/>
      <c r="L5" s="140" t="s">
        <v>312</v>
      </c>
    </row>
    <row r="6" spans="1:29" ht="54.6" customHeight="1" x14ac:dyDescent="0.3">
      <c r="A6" s="201" t="s">
        <v>534</v>
      </c>
      <c r="B6" s="201"/>
      <c r="C6" s="201"/>
      <c r="D6" s="201"/>
      <c r="E6" s="201"/>
      <c r="F6" s="201"/>
      <c r="G6" s="201"/>
      <c r="H6" s="201"/>
      <c r="I6" s="201"/>
      <c r="J6" s="201"/>
      <c r="K6" s="201"/>
      <c r="L6" s="201"/>
      <c r="M6" s="201"/>
      <c r="N6" s="201"/>
      <c r="O6" s="201"/>
      <c r="P6" s="201"/>
      <c r="Q6" s="201"/>
      <c r="R6" s="201"/>
      <c r="S6" s="201"/>
      <c r="T6" s="201"/>
      <c r="U6" s="201"/>
      <c r="V6" s="201"/>
      <c r="W6" s="201"/>
      <c r="X6" s="201"/>
      <c r="Y6" s="153"/>
      <c r="Z6" s="153"/>
    </row>
    <row r="7" spans="1:29" ht="14.45" x14ac:dyDescent="0.3">
      <c r="A7" s="142"/>
    </row>
    <row r="8" spans="1:29" s="148" customFormat="1" ht="75.75" customHeight="1" x14ac:dyDescent="0.2">
      <c r="A8" s="143" t="s">
        <v>232</v>
      </c>
      <c r="B8" s="143" t="s">
        <v>233</v>
      </c>
      <c r="C8" s="144" t="s">
        <v>282</v>
      </c>
      <c r="D8" s="144" t="s">
        <v>310</v>
      </c>
      <c r="E8" s="144" t="s">
        <v>311</v>
      </c>
      <c r="F8" s="144" t="s">
        <v>297</v>
      </c>
      <c r="G8" s="145" t="s">
        <v>363</v>
      </c>
      <c r="H8" s="146" t="s">
        <v>399</v>
      </c>
      <c r="I8" s="144" t="s">
        <v>364</v>
      </c>
      <c r="J8" s="144" t="s">
        <v>368</v>
      </c>
      <c r="K8" s="146" t="s">
        <v>379</v>
      </c>
      <c r="L8" s="145" t="s">
        <v>380</v>
      </c>
      <c r="M8" s="145" t="s">
        <v>431</v>
      </c>
      <c r="N8" s="144" t="s">
        <v>505</v>
      </c>
      <c r="O8" s="146" t="s">
        <v>440</v>
      </c>
      <c r="P8" s="146" t="s">
        <v>441</v>
      </c>
      <c r="Q8" s="147" t="s">
        <v>512</v>
      </c>
      <c r="R8" s="144" t="s">
        <v>538</v>
      </c>
      <c r="S8" s="144" t="s">
        <v>540</v>
      </c>
      <c r="T8" s="144" t="s">
        <v>535</v>
      </c>
      <c r="U8" s="144" t="s">
        <v>539</v>
      </c>
      <c r="V8" s="144" t="s">
        <v>558</v>
      </c>
      <c r="W8" s="144" t="s">
        <v>557</v>
      </c>
      <c r="X8" s="144" t="s">
        <v>560</v>
      </c>
      <c r="Y8" s="144" t="s">
        <v>634</v>
      </c>
      <c r="Z8" s="144" t="s">
        <v>571</v>
      </c>
      <c r="AA8" s="169" t="s">
        <v>635</v>
      </c>
      <c r="AB8" s="169" t="s">
        <v>636</v>
      </c>
      <c r="AC8" s="169" t="s">
        <v>637</v>
      </c>
    </row>
    <row r="9" spans="1:29" s="150" customFormat="1" ht="16.5" x14ac:dyDescent="0.25">
      <c r="A9" s="89">
        <v>1</v>
      </c>
      <c r="B9" s="149" t="s">
        <v>504</v>
      </c>
      <c r="C9" s="89"/>
      <c r="D9" s="89"/>
      <c r="E9" s="89"/>
      <c r="F9" s="89"/>
      <c r="G9" s="125"/>
      <c r="H9" s="126"/>
      <c r="I9" s="89"/>
      <c r="J9" s="89"/>
      <c r="K9" s="126"/>
      <c r="L9" s="125"/>
      <c r="M9" s="125"/>
      <c r="N9" s="89"/>
      <c r="O9" s="126"/>
      <c r="P9" s="126"/>
      <c r="Q9" s="135" t="s">
        <v>513</v>
      </c>
      <c r="R9" s="89" t="s">
        <v>235</v>
      </c>
      <c r="S9" s="89" t="s">
        <v>265</v>
      </c>
      <c r="T9" s="89" t="s">
        <v>265</v>
      </c>
      <c r="U9" s="89" t="s">
        <v>235</v>
      </c>
      <c r="V9" s="89" t="s">
        <v>235</v>
      </c>
      <c r="W9" s="89"/>
      <c r="X9" s="89"/>
      <c r="Y9" s="89" t="s">
        <v>57</v>
      </c>
      <c r="Z9" s="89" t="s">
        <v>265</v>
      </c>
      <c r="AA9" s="167"/>
      <c r="AB9" s="167" t="s">
        <v>235</v>
      </c>
      <c r="AC9" s="167" t="s">
        <v>235</v>
      </c>
    </row>
    <row r="10" spans="1:29" s="150" customFormat="1" ht="16.5" x14ac:dyDescent="0.25">
      <c r="A10" s="89">
        <v>2</v>
      </c>
      <c r="B10" s="149" t="s">
        <v>237</v>
      </c>
      <c r="C10" s="89" t="s">
        <v>236</v>
      </c>
      <c r="D10" s="89" t="s">
        <v>235</v>
      </c>
      <c r="E10" s="89" t="s">
        <v>235</v>
      </c>
      <c r="F10" s="89" t="s">
        <v>296</v>
      </c>
      <c r="G10" s="125" t="s">
        <v>235</v>
      </c>
      <c r="H10" s="126" t="s">
        <v>235</v>
      </c>
      <c r="I10" s="89"/>
      <c r="J10" s="89" t="s">
        <v>372</v>
      </c>
      <c r="K10" s="126" t="s">
        <v>235</v>
      </c>
      <c r="L10" s="125"/>
      <c r="M10" s="125" t="s">
        <v>235</v>
      </c>
      <c r="N10" s="89"/>
      <c r="O10" s="126"/>
      <c r="P10" s="126"/>
      <c r="Q10" s="135" t="s">
        <v>525</v>
      </c>
      <c r="R10" s="89" t="s">
        <v>235</v>
      </c>
      <c r="S10" s="89"/>
      <c r="T10" s="89" t="s">
        <v>265</v>
      </c>
      <c r="U10" s="89" t="s">
        <v>235</v>
      </c>
      <c r="V10" s="89" t="s">
        <v>235</v>
      </c>
      <c r="W10" s="89"/>
      <c r="X10" s="89"/>
      <c r="Y10" s="89" t="s">
        <v>57</v>
      </c>
      <c r="Z10" s="89" t="s">
        <v>265</v>
      </c>
      <c r="AA10" s="168"/>
      <c r="AB10" s="168" t="s">
        <v>235</v>
      </c>
      <c r="AC10" s="168" t="s">
        <v>235</v>
      </c>
    </row>
    <row r="11" spans="1:29" s="150" customFormat="1" ht="16.5" x14ac:dyDescent="0.25">
      <c r="A11" s="89">
        <v>3</v>
      </c>
      <c r="B11" s="149" t="s">
        <v>238</v>
      </c>
      <c r="C11" s="89" t="s">
        <v>235</v>
      </c>
      <c r="D11" s="89" t="s">
        <v>235</v>
      </c>
      <c r="E11" s="89" t="s">
        <v>235</v>
      </c>
      <c r="F11" s="89" t="s">
        <v>296</v>
      </c>
      <c r="G11" s="125" t="s">
        <v>235</v>
      </c>
      <c r="H11" s="126" t="s">
        <v>235</v>
      </c>
      <c r="I11" s="89"/>
      <c r="J11" s="89" t="s">
        <v>235</v>
      </c>
      <c r="K11" s="126" t="s">
        <v>235</v>
      </c>
      <c r="L11" s="125"/>
      <c r="M11" s="125" t="s">
        <v>235</v>
      </c>
      <c r="N11" s="89" t="s">
        <v>265</v>
      </c>
      <c r="O11" s="126"/>
      <c r="P11" s="126"/>
      <c r="Q11" s="135" t="s">
        <v>524</v>
      </c>
      <c r="R11" s="89" t="s">
        <v>235</v>
      </c>
      <c r="S11" s="89" t="s">
        <v>235</v>
      </c>
      <c r="T11" s="89" t="s">
        <v>57</v>
      </c>
      <c r="U11" s="89" t="s">
        <v>235</v>
      </c>
      <c r="V11" s="89" t="s">
        <v>235</v>
      </c>
      <c r="W11" s="89"/>
      <c r="X11" s="89" t="s">
        <v>561</v>
      </c>
      <c r="Y11" s="89" t="s">
        <v>57</v>
      </c>
      <c r="Z11" s="89" t="s">
        <v>572</v>
      </c>
      <c r="AA11" s="168"/>
      <c r="AB11" s="168" t="s">
        <v>235</v>
      </c>
      <c r="AC11" s="168" t="s">
        <v>235</v>
      </c>
    </row>
    <row r="12" spans="1:29" s="150" customFormat="1" ht="16.5" x14ac:dyDescent="0.25">
      <c r="A12" s="89">
        <v>4</v>
      </c>
      <c r="B12" s="149" t="s">
        <v>239</v>
      </c>
      <c r="C12" s="89" t="s">
        <v>235</v>
      </c>
      <c r="D12" s="89" t="s">
        <v>235</v>
      </c>
      <c r="E12" s="89" t="s">
        <v>235</v>
      </c>
      <c r="F12" s="89" t="s">
        <v>235</v>
      </c>
      <c r="G12" s="125" t="s">
        <v>235</v>
      </c>
      <c r="H12" s="126" t="s">
        <v>235</v>
      </c>
      <c r="I12" s="89"/>
      <c r="J12" s="89"/>
      <c r="K12" s="126"/>
      <c r="L12" s="125" t="s">
        <v>235</v>
      </c>
      <c r="M12" s="125" t="s">
        <v>235</v>
      </c>
      <c r="N12" s="89"/>
      <c r="O12" s="126"/>
      <c r="P12" s="126"/>
      <c r="Q12" s="135" t="s">
        <v>514</v>
      </c>
      <c r="R12" s="89" t="s">
        <v>235</v>
      </c>
      <c r="S12" s="89" t="s">
        <v>536</v>
      </c>
      <c r="T12" s="89" t="s">
        <v>536</v>
      </c>
      <c r="U12" s="89" t="s">
        <v>235</v>
      </c>
      <c r="V12" s="89" t="s">
        <v>235</v>
      </c>
      <c r="W12" s="89"/>
      <c r="X12" s="89"/>
      <c r="Y12" s="89" t="s">
        <v>57</v>
      </c>
      <c r="Z12" s="89" t="s">
        <v>638</v>
      </c>
      <c r="AA12" s="168" t="s">
        <v>235</v>
      </c>
      <c r="AB12" s="168" t="s">
        <v>235</v>
      </c>
      <c r="AC12" s="168"/>
    </row>
    <row r="13" spans="1:29" s="150" customFormat="1" ht="16.5" x14ac:dyDescent="0.25">
      <c r="A13" s="89">
        <v>5</v>
      </c>
      <c r="B13" s="149" t="s">
        <v>234</v>
      </c>
      <c r="C13" s="89" t="s">
        <v>235</v>
      </c>
      <c r="D13" s="89" t="s">
        <v>235</v>
      </c>
      <c r="E13" s="89" t="s">
        <v>235</v>
      </c>
      <c r="F13" s="89" t="s">
        <v>283</v>
      </c>
      <c r="G13" s="125" t="s">
        <v>235</v>
      </c>
      <c r="H13" s="126" t="s">
        <v>235</v>
      </c>
      <c r="I13" s="89"/>
      <c r="J13" s="89"/>
      <c r="K13" s="126"/>
      <c r="L13" s="125" t="s">
        <v>235</v>
      </c>
      <c r="M13" s="125" t="s">
        <v>235</v>
      </c>
      <c r="N13" s="89"/>
      <c r="O13" s="126" t="s">
        <v>57</v>
      </c>
      <c r="P13" s="126" t="s">
        <v>57</v>
      </c>
      <c r="Q13" s="135"/>
      <c r="R13" s="89" t="s">
        <v>235</v>
      </c>
      <c r="S13" s="89" t="s">
        <v>265</v>
      </c>
      <c r="T13" s="89" t="s">
        <v>265</v>
      </c>
      <c r="U13" s="89" t="s">
        <v>235</v>
      </c>
      <c r="V13" s="89" t="s">
        <v>235</v>
      </c>
      <c r="W13" s="89"/>
      <c r="X13" s="89"/>
      <c r="Y13" s="89" t="s">
        <v>57</v>
      </c>
      <c r="Z13" s="89" t="s">
        <v>57</v>
      </c>
      <c r="AA13" s="168"/>
      <c r="AB13" s="168" t="s">
        <v>235</v>
      </c>
      <c r="AC13" s="168" t="s">
        <v>235</v>
      </c>
    </row>
    <row r="14" spans="1:29" s="150" customFormat="1" ht="16.5" x14ac:dyDescent="0.25">
      <c r="A14" s="89">
        <v>6</v>
      </c>
      <c r="B14" s="149" t="s">
        <v>240</v>
      </c>
      <c r="C14" s="89" t="s">
        <v>236</v>
      </c>
      <c r="D14" s="89" t="s">
        <v>235</v>
      </c>
      <c r="E14" s="89" t="s">
        <v>235</v>
      </c>
      <c r="F14" s="89" t="s">
        <v>235</v>
      </c>
      <c r="G14" s="125" t="s">
        <v>235</v>
      </c>
      <c r="H14" s="126" t="s">
        <v>235</v>
      </c>
      <c r="I14" s="89" t="s">
        <v>236</v>
      </c>
      <c r="J14" s="89"/>
      <c r="K14" s="126" t="s">
        <v>235</v>
      </c>
      <c r="L14" s="125" t="s">
        <v>235</v>
      </c>
      <c r="M14" s="125" t="s">
        <v>235</v>
      </c>
      <c r="N14" s="89"/>
      <c r="O14" s="126" t="s">
        <v>57</v>
      </c>
      <c r="P14" s="126" t="s">
        <v>57</v>
      </c>
      <c r="Q14" s="135" t="s">
        <v>513</v>
      </c>
      <c r="R14" s="89" t="s">
        <v>235</v>
      </c>
      <c r="S14" s="89"/>
      <c r="T14" s="89" t="s">
        <v>265</v>
      </c>
      <c r="U14" s="89" t="s">
        <v>235</v>
      </c>
      <c r="V14" s="89" t="s">
        <v>235</v>
      </c>
      <c r="W14" s="89"/>
      <c r="X14" s="89"/>
      <c r="Y14" s="89" t="s">
        <v>57</v>
      </c>
      <c r="Z14" s="89" t="s">
        <v>265</v>
      </c>
      <c r="AA14" s="168" t="s">
        <v>235</v>
      </c>
      <c r="AB14" s="168" t="s">
        <v>235</v>
      </c>
      <c r="AC14" s="168" t="s">
        <v>235</v>
      </c>
    </row>
    <row r="15" spans="1:29" s="150" customFormat="1" ht="16.5" x14ac:dyDescent="0.25">
      <c r="A15" s="89">
        <v>7</v>
      </c>
      <c r="B15" s="149" t="s">
        <v>241</v>
      </c>
      <c r="C15" s="89" t="s">
        <v>236</v>
      </c>
      <c r="D15" s="89" t="s">
        <v>235</v>
      </c>
      <c r="E15" s="89" t="s">
        <v>235</v>
      </c>
      <c r="F15" s="89" t="s">
        <v>296</v>
      </c>
      <c r="G15" s="125" t="s">
        <v>235</v>
      </c>
      <c r="H15" s="126" t="s">
        <v>235</v>
      </c>
      <c r="I15" s="89"/>
      <c r="J15" s="89"/>
      <c r="K15" s="126" t="s">
        <v>235</v>
      </c>
      <c r="L15" s="125" t="s">
        <v>235</v>
      </c>
      <c r="M15" s="125" t="s">
        <v>235</v>
      </c>
      <c r="N15" s="89"/>
      <c r="O15" s="126" t="s">
        <v>57</v>
      </c>
      <c r="P15" s="126" t="s">
        <v>57</v>
      </c>
      <c r="Q15" s="135" t="s">
        <v>514</v>
      </c>
      <c r="R15" s="89" t="s">
        <v>235</v>
      </c>
      <c r="S15" s="89" t="s">
        <v>265</v>
      </c>
      <c r="T15" s="89" t="s">
        <v>265</v>
      </c>
      <c r="U15" s="89" t="s">
        <v>235</v>
      </c>
      <c r="V15" s="89" t="s">
        <v>235</v>
      </c>
      <c r="W15" s="89"/>
      <c r="X15" s="89"/>
      <c r="Y15" s="89" t="s">
        <v>57</v>
      </c>
      <c r="Z15" s="89" t="s">
        <v>57</v>
      </c>
      <c r="AA15" s="168"/>
      <c r="AB15" s="168" t="s">
        <v>235</v>
      </c>
      <c r="AC15" s="168" t="s">
        <v>235</v>
      </c>
    </row>
    <row r="16" spans="1:29" s="150" customFormat="1" ht="16.5" x14ac:dyDescent="0.25">
      <c r="A16" s="89">
        <v>8</v>
      </c>
      <c r="B16" s="149" t="s">
        <v>242</v>
      </c>
      <c r="C16" s="89" t="s">
        <v>235</v>
      </c>
      <c r="D16" s="89" t="s">
        <v>235</v>
      </c>
      <c r="E16" s="89" t="s">
        <v>235</v>
      </c>
      <c r="F16" s="89" t="s">
        <v>296</v>
      </c>
      <c r="G16" s="125" t="s">
        <v>235</v>
      </c>
      <c r="H16" s="126" t="s">
        <v>235</v>
      </c>
      <c r="I16" s="89"/>
      <c r="J16" s="89" t="s">
        <v>373</v>
      </c>
      <c r="K16" s="126" t="s">
        <v>235</v>
      </c>
      <c r="L16" s="125"/>
      <c r="M16" s="125" t="s">
        <v>235</v>
      </c>
      <c r="N16" s="89"/>
      <c r="O16" s="126"/>
      <c r="P16" s="126"/>
      <c r="Q16" s="135"/>
      <c r="R16" s="89" t="s">
        <v>235</v>
      </c>
      <c r="S16" s="89"/>
      <c r="T16" s="89" t="s">
        <v>265</v>
      </c>
      <c r="U16" s="89" t="s">
        <v>235</v>
      </c>
      <c r="V16" s="89" t="s">
        <v>235</v>
      </c>
      <c r="W16" s="89"/>
      <c r="X16" s="89"/>
      <c r="Y16" s="89" t="s">
        <v>57</v>
      </c>
      <c r="Z16" s="89" t="s">
        <v>265</v>
      </c>
      <c r="AA16" s="168" t="s">
        <v>235</v>
      </c>
      <c r="AB16" s="168" t="s">
        <v>235</v>
      </c>
      <c r="AC16" s="168"/>
    </row>
    <row r="17" spans="1:29" s="150" customFormat="1" ht="16.5" x14ac:dyDescent="0.25">
      <c r="A17" s="89">
        <v>9</v>
      </c>
      <c r="B17" s="149" t="s">
        <v>243</v>
      </c>
      <c r="C17" s="89" t="s">
        <v>236</v>
      </c>
      <c r="D17" s="89" t="s">
        <v>235</v>
      </c>
      <c r="E17" s="89" t="s">
        <v>235</v>
      </c>
      <c r="F17" s="89" t="s">
        <v>296</v>
      </c>
      <c r="G17" s="125" t="s">
        <v>235</v>
      </c>
      <c r="H17" s="126" t="s">
        <v>235</v>
      </c>
      <c r="I17" s="89"/>
      <c r="J17" s="89"/>
      <c r="K17" s="126" t="s">
        <v>235</v>
      </c>
      <c r="L17" s="125" t="s">
        <v>235</v>
      </c>
      <c r="M17" s="125" t="s">
        <v>235</v>
      </c>
      <c r="N17" s="89"/>
      <c r="O17" s="126"/>
      <c r="P17" s="126"/>
      <c r="Q17" s="135" t="s">
        <v>520</v>
      </c>
      <c r="R17" s="89" t="s">
        <v>235</v>
      </c>
      <c r="S17" s="89" t="s">
        <v>265</v>
      </c>
      <c r="T17" s="89"/>
      <c r="U17" s="89" t="s">
        <v>235</v>
      </c>
      <c r="V17" s="89" t="s">
        <v>235</v>
      </c>
      <c r="W17" s="89"/>
      <c r="X17" s="89"/>
      <c r="Y17" s="89" t="s">
        <v>57</v>
      </c>
      <c r="Z17" s="89" t="s">
        <v>265</v>
      </c>
      <c r="AA17" s="168" t="s">
        <v>235</v>
      </c>
      <c r="AB17" s="168" t="s">
        <v>235</v>
      </c>
      <c r="AC17" s="168" t="s">
        <v>235</v>
      </c>
    </row>
    <row r="18" spans="1:29" s="150" customFormat="1" ht="16.5" x14ac:dyDescent="0.25">
      <c r="A18" s="89">
        <v>10</v>
      </c>
      <c r="B18" s="149" t="s">
        <v>244</v>
      </c>
      <c r="C18" s="89" t="s">
        <v>235</v>
      </c>
      <c r="D18" s="89" t="s">
        <v>235</v>
      </c>
      <c r="E18" s="89" t="s">
        <v>235</v>
      </c>
      <c r="F18" s="89" t="s">
        <v>296</v>
      </c>
      <c r="G18" s="125" t="s">
        <v>235</v>
      </c>
      <c r="H18" s="126" t="s">
        <v>235</v>
      </c>
      <c r="I18" s="89"/>
      <c r="J18" s="89"/>
      <c r="K18" s="126"/>
      <c r="L18" s="125"/>
      <c r="M18" s="125" t="s">
        <v>235</v>
      </c>
      <c r="N18" s="89"/>
      <c r="O18" s="126" t="s">
        <v>57</v>
      </c>
      <c r="P18" s="126"/>
      <c r="Q18" s="135"/>
      <c r="R18" s="89" t="s">
        <v>235</v>
      </c>
      <c r="S18" s="89"/>
      <c r="T18" s="89" t="s">
        <v>542</v>
      </c>
      <c r="U18" s="89" t="s">
        <v>235</v>
      </c>
      <c r="V18" s="89" t="s">
        <v>235</v>
      </c>
      <c r="W18" s="89"/>
      <c r="X18" s="89"/>
      <c r="Y18" s="89" t="s">
        <v>57</v>
      </c>
      <c r="Z18" s="89" t="s">
        <v>57</v>
      </c>
      <c r="AA18" s="168"/>
      <c r="AB18" s="168" t="s">
        <v>235</v>
      </c>
      <c r="AC18" s="168" t="s">
        <v>235</v>
      </c>
    </row>
    <row r="19" spans="1:29" s="150" customFormat="1" ht="16.5" x14ac:dyDescent="0.25">
      <c r="A19" s="89">
        <v>11</v>
      </c>
      <c r="B19" s="149" t="s">
        <v>245</v>
      </c>
      <c r="C19" s="89" t="s">
        <v>235</v>
      </c>
      <c r="D19" s="89" t="s">
        <v>235</v>
      </c>
      <c r="E19" s="89" t="s">
        <v>235</v>
      </c>
      <c r="F19" s="89" t="s">
        <v>235</v>
      </c>
      <c r="G19" s="125" t="s">
        <v>235</v>
      </c>
      <c r="H19" s="126" t="s">
        <v>235</v>
      </c>
      <c r="I19" s="89"/>
      <c r="J19" s="89" t="s">
        <v>372</v>
      </c>
      <c r="K19" s="126" t="s">
        <v>235</v>
      </c>
      <c r="L19" s="125" t="s">
        <v>235</v>
      </c>
      <c r="M19" s="125" t="s">
        <v>235</v>
      </c>
      <c r="N19" s="89"/>
      <c r="O19" s="126" t="s">
        <v>57</v>
      </c>
      <c r="P19" s="126"/>
      <c r="Q19" s="135"/>
      <c r="R19" s="89" t="s">
        <v>235</v>
      </c>
      <c r="S19" s="89"/>
      <c r="T19" s="89" t="s">
        <v>265</v>
      </c>
      <c r="U19" s="89" t="s">
        <v>235</v>
      </c>
      <c r="V19" s="89" t="s">
        <v>235</v>
      </c>
      <c r="W19" s="89"/>
      <c r="X19" s="89"/>
      <c r="Y19" s="89" t="s">
        <v>57</v>
      </c>
      <c r="Z19" s="89" t="s">
        <v>57</v>
      </c>
      <c r="AA19" s="168" t="s">
        <v>235</v>
      </c>
      <c r="AB19" s="168" t="s">
        <v>235</v>
      </c>
      <c r="AC19" s="168" t="s">
        <v>235</v>
      </c>
    </row>
    <row r="20" spans="1:29" s="150" customFormat="1" ht="16.5" x14ac:dyDescent="0.25">
      <c r="A20" s="89">
        <v>12</v>
      </c>
      <c r="B20" s="149" t="s">
        <v>246</v>
      </c>
      <c r="C20" s="89" t="s">
        <v>236</v>
      </c>
      <c r="D20" s="89" t="s">
        <v>235</v>
      </c>
      <c r="E20" s="89" t="s">
        <v>235</v>
      </c>
      <c r="F20" s="89" t="s">
        <v>296</v>
      </c>
      <c r="G20" s="125" t="s">
        <v>235</v>
      </c>
      <c r="H20" s="126" t="s">
        <v>235</v>
      </c>
      <c r="I20" s="89"/>
      <c r="J20" s="89"/>
      <c r="K20" s="126"/>
      <c r="L20" s="125"/>
      <c r="M20" s="125" t="s">
        <v>235</v>
      </c>
      <c r="N20" s="89"/>
      <c r="O20" s="126"/>
      <c r="P20" s="126"/>
      <c r="Q20" s="135"/>
      <c r="R20" s="89" t="s">
        <v>235</v>
      </c>
      <c r="S20" s="89"/>
      <c r="T20" s="89" t="s">
        <v>265</v>
      </c>
      <c r="U20" s="89" t="s">
        <v>235</v>
      </c>
      <c r="V20" s="89" t="s">
        <v>235</v>
      </c>
      <c r="W20" s="89"/>
      <c r="X20" s="89"/>
      <c r="Y20" s="89" t="s">
        <v>57</v>
      </c>
      <c r="Z20" s="89"/>
      <c r="AA20" s="168"/>
      <c r="AB20" s="168" t="s">
        <v>235</v>
      </c>
      <c r="AC20" s="168"/>
    </row>
    <row r="21" spans="1:29" s="150" customFormat="1" ht="16.5" x14ac:dyDescent="0.25">
      <c r="A21" s="89">
        <v>13</v>
      </c>
      <c r="B21" s="149" t="s">
        <v>252</v>
      </c>
      <c r="C21" s="89" t="s">
        <v>235</v>
      </c>
      <c r="D21" s="89" t="s">
        <v>235</v>
      </c>
      <c r="E21" s="89" t="s">
        <v>235</v>
      </c>
      <c r="F21" s="89" t="s">
        <v>296</v>
      </c>
      <c r="G21" s="125" t="s">
        <v>235</v>
      </c>
      <c r="H21" s="126" t="s">
        <v>235</v>
      </c>
      <c r="I21" s="89"/>
      <c r="J21" s="89"/>
      <c r="K21" s="126"/>
      <c r="L21" s="125"/>
      <c r="M21" s="125" t="s">
        <v>235</v>
      </c>
      <c r="N21" s="89"/>
      <c r="O21" s="126" t="s">
        <v>57</v>
      </c>
      <c r="P21" s="126" t="s">
        <v>57</v>
      </c>
      <c r="Q21" s="135"/>
      <c r="R21" s="89" t="s">
        <v>235</v>
      </c>
      <c r="S21" s="89"/>
      <c r="T21" s="89" t="s">
        <v>265</v>
      </c>
      <c r="U21" s="89" t="s">
        <v>235</v>
      </c>
      <c r="V21" s="89" t="s">
        <v>235</v>
      </c>
      <c r="W21" s="89"/>
      <c r="X21" s="89"/>
      <c r="Y21" s="89" t="s">
        <v>57</v>
      </c>
      <c r="Z21" s="89" t="s">
        <v>265</v>
      </c>
      <c r="AA21" s="168"/>
      <c r="AB21" s="168" t="s">
        <v>235</v>
      </c>
      <c r="AC21" s="168"/>
    </row>
    <row r="22" spans="1:29" s="150" customFormat="1" ht="16.5" x14ac:dyDescent="0.25">
      <c r="A22" s="89">
        <v>14</v>
      </c>
      <c r="B22" s="149" t="s">
        <v>253</v>
      </c>
      <c r="C22" s="89" t="s">
        <v>236</v>
      </c>
      <c r="D22" s="89" t="s">
        <v>235</v>
      </c>
      <c r="E22" s="89" t="s">
        <v>235</v>
      </c>
      <c r="F22" s="89" t="s">
        <v>296</v>
      </c>
      <c r="G22" s="125" t="s">
        <v>235</v>
      </c>
      <c r="H22" s="126" t="s">
        <v>235</v>
      </c>
      <c r="I22" s="89"/>
      <c r="J22" s="89"/>
      <c r="K22" s="126"/>
      <c r="L22" s="125"/>
      <c r="M22" s="125" t="s">
        <v>235</v>
      </c>
      <c r="N22" s="89"/>
      <c r="O22" s="126" t="s">
        <v>57</v>
      </c>
      <c r="P22" s="126"/>
      <c r="Q22" s="135"/>
      <c r="R22" s="89" t="s">
        <v>235</v>
      </c>
      <c r="S22" s="89"/>
      <c r="T22" s="89" t="s">
        <v>265</v>
      </c>
      <c r="U22" s="89" t="s">
        <v>235</v>
      </c>
      <c r="V22" s="89" t="s">
        <v>235</v>
      </c>
      <c r="W22" s="89"/>
      <c r="X22" s="89"/>
      <c r="Y22" s="89" t="s">
        <v>57</v>
      </c>
      <c r="Z22" s="89"/>
      <c r="AA22" s="168" t="s">
        <v>235</v>
      </c>
      <c r="AB22" s="168" t="s">
        <v>235</v>
      </c>
      <c r="AC22" s="168" t="s">
        <v>235</v>
      </c>
    </row>
    <row r="23" spans="1:29" s="150" customFormat="1" ht="16.5" x14ac:dyDescent="0.25">
      <c r="A23" s="89">
        <v>15</v>
      </c>
      <c r="B23" s="149" t="s">
        <v>247</v>
      </c>
      <c r="C23" s="89" t="s">
        <v>235</v>
      </c>
      <c r="D23" s="89" t="s">
        <v>235</v>
      </c>
      <c r="E23" s="89" t="s">
        <v>235</v>
      </c>
      <c r="F23" s="89" t="s">
        <v>235</v>
      </c>
      <c r="G23" s="125" t="s">
        <v>235</v>
      </c>
      <c r="H23" s="126" t="s">
        <v>235</v>
      </c>
      <c r="I23" s="89" t="s">
        <v>236</v>
      </c>
      <c r="J23" s="89" t="s">
        <v>371</v>
      </c>
      <c r="K23" s="126" t="s">
        <v>235</v>
      </c>
      <c r="L23" s="125"/>
      <c r="M23" s="125" t="s">
        <v>235</v>
      </c>
      <c r="N23" s="89" t="s">
        <v>265</v>
      </c>
      <c r="O23" s="126"/>
      <c r="P23" s="126"/>
      <c r="Q23" s="135" t="s">
        <v>521</v>
      </c>
      <c r="R23" s="89" t="s">
        <v>235</v>
      </c>
      <c r="S23" s="89" t="s">
        <v>235</v>
      </c>
      <c r="T23" s="89" t="s">
        <v>57</v>
      </c>
      <c r="U23" s="89" t="s">
        <v>235</v>
      </c>
      <c r="V23" s="89" t="s">
        <v>235</v>
      </c>
      <c r="W23" s="89" t="s">
        <v>265</v>
      </c>
      <c r="X23" s="89"/>
      <c r="Y23" s="89" t="s">
        <v>57</v>
      </c>
      <c r="Z23" s="89" t="s">
        <v>265</v>
      </c>
      <c r="AA23" s="168"/>
      <c r="AB23" s="168" t="s">
        <v>235</v>
      </c>
      <c r="AC23" s="168" t="s">
        <v>235</v>
      </c>
    </row>
    <row r="24" spans="1:29" s="150" customFormat="1" ht="16.5" x14ac:dyDescent="0.25">
      <c r="A24" s="89">
        <v>16</v>
      </c>
      <c r="B24" s="149" t="s">
        <v>248</v>
      </c>
      <c r="C24" s="89" t="s">
        <v>235</v>
      </c>
      <c r="D24" s="89" t="s">
        <v>235</v>
      </c>
      <c r="E24" s="89" t="s">
        <v>235</v>
      </c>
      <c r="F24" s="89" t="s">
        <v>296</v>
      </c>
      <c r="G24" s="125" t="s">
        <v>235</v>
      </c>
      <c r="H24" s="126" t="s">
        <v>235</v>
      </c>
      <c r="I24" s="89"/>
      <c r="J24" s="89"/>
      <c r="K24" s="126"/>
      <c r="L24" s="125" t="s">
        <v>235</v>
      </c>
      <c r="M24" s="125" t="s">
        <v>235</v>
      </c>
      <c r="N24" s="89"/>
      <c r="O24" s="126"/>
      <c r="P24" s="126"/>
      <c r="Q24" s="135" t="s">
        <v>522</v>
      </c>
      <c r="R24" s="89" t="s">
        <v>235</v>
      </c>
      <c r="S24" s="89" t="s">
        <v>265</v>
      </c>
      <c r="T24" s="89" t="s">
        <v>265</v>
      </c>
      <c r="U24" s="89" t="s">
        <v>235</v>
      </c>
      <c r="V24" s="89" t="s">
        <v>235</v>
      </c>
      <c r="W24" s="89"/>
      <c r="X24" s="89"/>
      <c r="Y24" s="89" t="s">
        <v>57</v>
      </c>
      <c r="Z24" s="89"/>
      <c r="AA24" s="168" t="s">
        <v>235</v>
      </c>
      <c r="AB24" s="168" t="s">
        <v>235</v>
      </c>
      <c r="AC24" s="168"/>
    </row>
    <row r="25" spans="1:29" s="150" customFormat="1" ht="16.5" x14ac:dyDescent="0.25">
      <c r="A25" s="89">
        <v>17</v>
      </c>
      <c r="B25" s="149" t="s">
        <v>249</v>
      </c>
      <c r="C25" s="89" t="s">
        <v>283</v>
      </c>
      <c r="D25" s="89" t="s">
        <v>235</v>
      </c>
      <c r="E25" s="89" t="s">
        <v>235</v>
      </c>
      <c r="F25" s="89" t="s">
        <v>296</v>
      </c>
      <c r="G25" s="125" t="s">
        <v>235</v>
      </c>
      <c r="H25" s="126" t="s">
        <v>235</v>
      </c>
      <c r="I25" s="89"/>
      <c r="J25" s="89" t="s">
        <v>374</v>
      </c>
      <c r="K25" s="126"/>
      <c r="L25" s="125" t="s">
        <v>235</v>
      </c>
      <c r="M25" s="125" t="s">
        <v>235</v>
      </c>
      <c r="N25" s="89" t="s">
        <v>265</v>
      </c>
      <c r="O25" s="126"/>
      <c r="P25" s="126"/>
      <c r="Q25" s="135" t="s">
        <v>523</v>
      </c>
      <c r="R25" s="89" t="s">
        <v>235</v>
      </c>
      <c r="S25" s="89" t="s">
        <v>265</v>
      </c>
      <c r="T25" s="89" t="s">
        <v>537</v>
      </c>
      <c r="U25" s="89" t="s">
        <v>235</v>
      </c>
      <c r="V25" s="89" t="s">
        <v>235</v>
      </c>
      <c r="W25" s="89"/>
      <c r="X25" s="89"/>
      <c r="Y25" s="89" t="s">
        <v>57</v>
      </c>
      <c r="Z25" s="89" t="s">
        <v>265</v>
      </c>
      <c r="AA25" s="168"/>
      <c r="AB25" s="168" t="s">
        <v>235</v>
      </c>
      <c r="AC25" s="168"/>
    </row>
    <row r="26" spans="1:29" s="150" customFormat="1" ht="16.5" x14ac:dyDescent="0.25">
      <c r="A26" s="89">
        <v>18</v>
      </c>
      <c r="B26" s="149" t="s">
        <v>250</v>
      </c>
      <c r="C26" s="89" t="s">
        <v>236</v>
      </c>
      <c r="D26" s="89" t="s">
        <v>235</v>
      </c>
      <c r="E26" s="89" t="s">
        <v>235</v>
      </c>
      <c r="F26" s="89" t="s">
        <v>235</v>
      </c>
      <c r="G26" s="125" t="s">
        <v>235</v>
      </c>
      <c r="H26" s="126" t="s">
        <v>235</v>
      </c>
      <c r="I26" s="89"/>
      <c r="J26" s="89" t="s">
        <v>372</v>
      </c>
      <c r="K26" s="126" t="s">
        <v>235</v>
      </c>
      <c r="L26" s="125" t="s">
        <v>235</v>
      </c>
      <c r="M26" s="125" t="s">
        <v>235</v>
      </c>
      <c r="N26" s="89"/>
      <c r="O26" s="126" t="s">
        <v>57</v>
      </c>
      <c r="P26" s="126" t="s">
        <v>57</v>
      </c>
      <c r="Q26" s="135" t="s">
        <v>524</v>
      </c>
      <c r="R26" s="89" t="s">
        <v>235</v>
      </c>
      <c r="S26" s="89"/>
      <c r="T26" s="89" t="s">
        <v>265</v>
      </c>
      <c r="U26" s="89" t="s">
        <v>235</v>
      </c>
      <c r="V26" s="89" t="s">
        <v>235</v>
      </c>
      <c r="W26" s="89"/>
      <c r="X26" s="89"/>
      <c r="Y26" s="89" t="s">
        <v>57</v>
      </c>
      <c r="Z26" s="89" t="s">
        <v>57</v>
      </c>
      <c r="AA26" s="168" t="s">
        <v>235</v>
      </c>
      <c r="AB26" s="168" t="s">
        <v>235</v>
      </c>
      <c r="AC26" s="168" t="s">
        <v>235</v>
      </c>
    </row>
    <row r="27" spans="1:29" s="150" customFormat="1" ht="16.5" x14ac:dyDescent="0.25">
      <c r="A27" s="89">
        <v>19</v>
      </c>
      <c r="B27" s="149" t="s">
        <v>251</v>
      </c>
      <c r="C27" s="89" t="s">
        <v>235</v>
      </c>
      <c r="D27" s="89" t="s">
        <v>235</v>
      </c>
      <c r="E27" s="89" t="s">
        <v>235</v>
      </c>
      <c r="F27" s="89" t="s">
        <v>296</v>
      </c>
      <c r="G27" s="125" t="s">
        <v>235</v>
      </c>
      <c r="H27" s="126" t="s">
        <v>235</v>
      </c>
      <c r="I27" s="89" t="s">
        <v>235</v>
      </c>
      <c r="J27" s="89"/>
      <c r="K27" s="126"/>
      <c r="L27" s="125"/>
      <c r="M27" s="125" t="s">
        <v>235</v>
      </c>
      <c r="N27" s="89"/>
      <c r="O27" s="126"/>
      <c r="P27" s="126"/>
      <c r="Q27" s="135"/>
      <c r="R27" s="89" t="s">
        <v>235</v>
      </c>
      <c r="S27" s="89" t="s">
        <v>541</v>
      </c>
      <c r="T27" s="89" t="s">
        <v>57</v>
      </c>
      <c r="U27" s="89" t="s">
        <v>235</v>
      </c>
      <c r="V27" s="89" t="s">
        <v>235</v>
      </c>
      <c r="W27" s="89" t="s">
        <v>559</v>
      </c>
      <c r="X27" s="89"/>
      <c r="Y27" s="89"/>
      <c r="Z27" s="89"/>
      <c r="AA27" s="168"/>
      <c r="AB27" s="168"/>
      <c r="AC27" s="168"/>
    </row>
    <row r="28" spans="1:29" ht="15.75" x14ac:dyDescent="0.25">
      <c r="L28" s="151"/>
    </row>
  </sheetData>
  <mergeCells count="7">
    <mergeCell ref="A6:X6"/>
    <mergeCell ref="A1:H1"/>
    <mergeCell ref="I1:AA1"/>
    <mergeCell ref="A2:H2"/>
    <mergeCell ref="I2:AA2"/>
    <mergeCell ref="A3:H3"/>
    <mergeCell ref="A4:H4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Views>
    <sheetView topLeftCell="A2" workbookViewId="0">
      <selection activeCell="K17" sqref="K17"/>
    </sheetView>
  </sheetViews>
  <sheetFormatPr defaultRowHeight="16.5" x14ac:dyDescent="0.25"/>
  <cols>
    <col min="1" max="1" width="4.140625" style="1" customWidth="1"/>
    <col min="2" max="2" width="20.5703125" style="1" customWidth="1"/>
    <col min="3" max="3" width="13.42578125" style="1" customWidth="1"/>
    <col min="4" max="4" width="13.5703125" style="1" customWidth="1"/>
    <col min="5" max="8" width="9.140625" style="1"/>
  </cols>
  <sheetData>
    <row r="1" spans="1:8" s="81" customFormat="1" ht="31.5" customHeight="1" x14ac:dyDescent="0.25">
      <c r="A1" s="21"/>
      <c r="B1" s="21"/>
      <c r="C1" s="21" t="s">
        <v>273</v>
      </c>
      <c r="D1" s="21"/>
      <c r="E1" s="21"/>
      <c r="F1" s="21"/>
      <c r="G1" s="21"/>
      <c r="H1" s="21"/>
    </row>
    <row r="2" spans="1:8" x14ac:dyDescent="0.25">
      <c r="A2" s="6"/>
      <c r="B2" s="6" t="s">
        <v>77</v>
      </c>
      <c r="C2" s="6"/>
      <c r="D2" s="6"/>
      <c r="E2" s="6"/>
      <c r="F2" s="6" t="s">
        <v>260</v>
      </c>
      <c r="G2" s="6"/>
      <c r="H2" s="6"/>
    </row>
    <row r="3" spans="1:8" x14ac:dyDescent="0.25">
      <c r="A3" s="4"/>
      <c r="B3" s="17" t="s">
        <v>58</v>
      </c>
      <c r="C3" s="17" t="s">
        <v>59</v>
      </c>
      <c r="D3" s="17" t="s">
        <v>6</v>
      </c>
      <c r="F3" s="77" t="s">
        <v>261</v>
      </c>
      <c r="G3" s="77" t="s">
        <v>276</v>
      </c>
    </row>
    <row r="4" spans="1:8" s="85" customFormat="1" x14ac:dyDescent="0.25">
      <c r="A4" s="82">
        <v>1</v>
      </c>
      <c r="B4" s="82" t="s">
        <v>66</v>
      </c>
      <c r="C4" s="83">
        <v>42736</v>
      </c>
      <c r="D4" s="83"/>
      <c r="E4" s="84"/>
      <c r="F4" s="84" t="s">
        <v>57</v>
      </c>
      <c r="G4" s="84" t="s">
        <v>57</v>
      </c>
      <c r="H4" s="84"/>
    </row>
    <row r="5" spans="1:8" s="85" customFormat="1" x14ac:dyDescent="0.25">
      <c r="A5" s="82">
        <v>2</v>
      </c>
      <c r="B5" s="82" t="s">
        <v>61</v>
      </c>
      <c r="C5" s="83">
        <v>42740</v>
      </c>
      <c r="D5" s="83"/>
      <c r="E5" s="84"/>
      <c r="F5" s="84" t="s">
        <v>265</v>
      </c>
      <c r="G5" s="84" t="s">
        <v>265</v>
      </c>
      <c r="H5" s="84"/>
    </row>
    <row r="6" spans="1:8" s="85" customFormat="1" x14ac:dyDescent="0.25">
      <c r="A6" s="82">
        <v>3</v>
      </c>
      <c r="B6" s="82" t="s">
        <v>73</v>
      </c>
      <c r="C6" s="83">
        <v>42750</v>
      </c>
      <c r="D6" s="83"/>
      <c r="E6" s="84"/>
      <c r="F6" s="84" t="s">
        <v>57</v>
      </c>
      <c r="G6" s="84" t="s">
        <v>57</v>
      </c>
      <c r="H6" s="84"/>
    </row>
    <row r="7" spans="1:8" s="85" customFormat="1" x14ac:dyDescent="0.25">
      <c r="A7" s="82">
        <v>4</v>
      </c>
      <c r="B7" s="82" t="s">
        <v>68</v>
      </c>
      <c r="C7" s="83">
        <v>42763</v>
      </c>
      <c r="D7" s="83"/>
      <c r="E7" s="84"/>
      <c r="F7" s="84" t="s">
        <v>265</v>
      </c>
      <c r="G7" s="84" t="s">
        <v>265</v>
      </c>
      <c r="H7" s="84"/>
    </row>
    <row r="8" spans="1:8" s="85" customFormat="1" x14ac:dyDescent="0.25">
      <c r="A8" s="82">
        <v>5</v>
      </c>
      <c r="B8" s="82" t="s">
        <v>104</v>
      </c>
      <c r="C8" s="86" t="s">
        <v>102</v>
      </c>
      <c r="D8" s="83"/>
      <c r="E8" s="84"/>
      <c r="F8" s="84" t="s">
        <v>262</v>
      </c>
      <c r="G8" s="84" t="s">
        <v>57</v>
      </c>
      <c r="H8" s="84"/>
    </row>
    <row r="9" spans="1:8" s="85" customFormat="1" x14ac:dyDescent="0.25">
      <c r="A9" s="82">
        <v>6</v>
      </c>
      <c r="B9" s="82" t="s">
        <v>67</v>
      </c>
      <c r="C9" s="83">
        <v>42781</v>
      </c>
      <c r="D9" s="83"/>
      <c r="E9" s="84"/>
      <c r="F9" s="84" t="s">
        <v>57</v>
      </c>
      <c r="G9" s="84" t="s">
        <v>57</v>
      </c>
      <c r="H9" s="84"/>
    </row>
    <row r="10" spans="1:8" s="85" customFormat="1" x14ac:dyDescent="0.25">
      <c r="A10" s="82">
        <v>7</v>
      </c>
      <c r="B10" s="82" t="s">
        <v>70</v>
      </c>
      <c r="C10" s="83">
        <v>42835</v>
      </c>
      <c r="D10" s="83" t="s">
        <v>217</v>
      </c>
      <c r="E10" s="84"/>
      <c r="F10" s="84" t="s">
        <v>265</v>
      </c>
      <c r="G10" s="84"/>
      <c r="H10" s="84"/>
    </row>
    <row r="11" spans="1:8" s="85" customFormat="1" x14ac:dyDescent="0.25">
      <c r="A11" s="82">
        <v>8</v>
      </c>
      <c r="B11" s="82" t="s">
        <v>74</v>
      </c>
      <c r="C11" s="88">
        <v>42865</v>
      </c>
      <c r="D11" s="83" t="s">
        <v>218</v>
      </c>
      <c r="E11" s="84"/>
      <c r="F11" s="84" t="s">
        <v>57</v>
      </c>
      <c r="G11" s="84" t="s">
        <v>57</v>
      </c>
      <c r="H11" s="84"/>
    </row>
    <row r="12" spans="1:8" s="85" customFormat="1" x14ac:dyDescent="0.25">
      <c r="A12" s="82">
        <v>9</v>
      </c>
      <c r="B12" s="82" t="s">
        <v>71</v>
      </c>
      <c r="C12" s="88">
        <v>42901</v>
      </c>
      <c r="D12" s="83"/>
      <c r="E12" s="84"/>
      <c r="F12" s="84" t="s">
        <v>57</v>
      </c>
      <c r="G12" s="84" t="s">
        <v>57</v>
      </c>
      <c r="H12" s="84"/>
    </row>
    <row r="13" spans="1:8" s="85" customFormat="1" x14ac:dyDescent="0.25">
      <c r="A13" s="82">
        <v>10</v>
      </c>
      <c r="B13" s="82" t="s">
        <v>60</v>
      </c>
      <c r="C13" s="88">
        <v>42912</v>
      </c>
      <c r="D13" s="83">
        <v>42949</v>
      </c>
      <c r="E13" s="84"/>
      <c r="F13" s="84"/>
      <c r="G13" s="84" t="s">
        <v>265</v>
      </c>
      <c r="H13" s="84"/>
    </row>
    <row r="14" spans="1:8" s="85" customFormat="1" x14ac:dyDescent="0.25">
      <c r="A14" s="82">
        <v>11</v>
      </c>
      <c r="B14" s="82" t="s">
        <v>103</v>
      </c>
      <c r="C14" s="87" t="s">
        <v>101</v>
      </c>
      <c r="D14" s="83" t="s">
        <v>219</v>
      </c>
      <c r="E14" s="84"/>
      <c r="F14" s="84"/>
      <c r="G14" s="84" t="s">
        <v>265</v>
      </c>
      <c r="H14" s="84"/>
    </row>
    <row r="15" spans="1:8" s="85" customFormat="1" ht="16.899999999999999" x14ac:dyDescent="0.3">
      <c r="A15" s="82">
        <v>13</v>
      </c>
      <c r="B15" s="82" t="s">
        <v>69</v>
      </c>
      <c r="C15" s="88">
        <v>42933</v>
      </c>
      <c r="D15" s="83"/>
      <c r="E15" s="84"/>
      <c r="F15" s="84" t="s">
        <v>57</v>
      </c>
      <c r="G15" s="84" t="s">
        <v>57</v>
      </c>
      <c r="H15" s="84"/>
    </row>
    <row r="16" spans="1:8" s="85" customFormat="1" x14ac:dyDescent="0.25">
      <c r="A16" s="82">
        <v>14</v>
      </c>
      <c r="B16" s="82" t="s">
        <v>65</v>
      </c>
      <c r="C16" s="88">
        <v>42938</v>
      </c>
      <c r="D16" s="83"/>
      <c r="E16" s="84"/>
      <c r="F16" s="84" t="s">
        <v>263</v>
      </c>
      <c r="G16" s="84" t="s">
        <v>57</v>
      </c>
      <c r="H16" s="84"/>
    </row>
    <row r="17" spans="1:8" s="85" customFormat="1" x14ac:dyDescent="0.25">
      <c r="A17" s="82">
        <v>15</v>
      </c>
      <c r="B17" s="82" t="s">
        <v>72</v>
      </c>
      <c r="C17" s="88">
        <v>42943</v>
      </c>
      <c r="D17" s="83"/>
      <c r="E17" s="84"/>
      <c r="F17" s="84" t="s">
        <v>265</v>
      </c>
      <c r="G17" s="84" t="s">
        <v>57</v>
      </c>
      <c r="H17" s="84"/>
    </row>
    <row r="18" spans="1:8" s="85" customFormat="1" x14ac:dyDescent="0.25">
      <c r="A18" s="82">
        <v>16</v>
      </c>
      <c r="B18" s="82" t="s">
        <v>64</v>
      </c>
      <c r="C18" s="88">
        <v>42957</v>
      </c>
      <c r="D18" s="83"/>
      <c r="E18" s="84"/>
      <c r="F18" s="84"/>
      <c r="G18" s="84" t="s">
        <v>57</v>
      </c>
      <c r="H18" s="84"/>
    </row>
    <row r="19" spans="1:8" s="85" customFormat="1" x14ac:dyDescent="0.25">
      <c r="A19" s="82">
        <v>17</v>
      </c>
      <c r="B19" s="82" t="s">
        <v>62</v>
      </c>
      <c r="C19" s="83">
        <v>42965</v>
      </c>
      <c r="D19" s="83">
        <v>43050</v>
      </c>
      <c r="E19" s="84"/>
      <c r="F19" s="84" t="s">
        <v>265</v>
      </c>
      <c r="G19" s="84" t="s">
        <v>265</v>
      </c>
      <c r="H19" s="84"/>
    </row>
    <row r="20" spans="1:8" s="85" customFormat="1" x14ac:dyDescent="0.25">
      <c r="A20" s="82">
        <v>18</v>
      </c>
      <c r="B20" s="82" t="s">
        <v>63</v>
      </c>
      <c r="C20" s="83">
        <v>43018</v>
      </c>
      <c r="D20" s="83"/>
      <c r="E20" s="84"/>
      <c r="F20" s="84" t="s">
        <v>264</v>
      </c>
      <c r="G20" s="84"/>
      <c r="H20" s="84"/>
    </row>
    <row r="21" spans="1:8" s="85" customFormat="1" x14ac:dyDescent="0.25">
      <c r="A21" s="82">
        <v>19</v>
      </c>
      <c r="B21" s="82" t="s">
        <v>75</v>
      </c>
      <c r="C21" s="83">
        <v>43094</v>
      </c>
      <c r="D21" s="82"/>
      <c r="E21" s="84"/>
      <c r="F21" s="84" t="s">
        <v>265</v>
      </c>
      <c r="G21" s="84" t="s">
        <v>265</v>
      </c>
      <c r="H21" s="84"/>
    </row>
    <row r="22" spans="1:8" s="85" customFormat="1" x14ac:dyDescent="0.25">
      <c r="A22" s="82">
        <v>20</v>
      </c>
      <c r="B22" s="82" t="s">
        <v>76</v>
      </c>
      <c r="C22" s="83">
        <v>43100</v>
      </c>
      <c r="D22" s="82"/>
      <c r="E22" s="84"/>
      <c r="F22" s="84" t="s">
        <v>57</v>
      </c>
      <c r="G22" s="84" t="s">
        <v>57</v>
      </c>
      <c r="H22" s="84"/>
    </row>
    <row r="23" spans="1:8" s="85" customFormat="1" x14ac:dyDescent="0.25">
      <c r="A23" s="84"/>
      <c r="B23" s="84"/>
      <c r="C23" s="84"/>
      <c r="D23" s="84"/>
      <c r="E23" s="84"/>
      <c r="F23" s="84"/>
      <c r="G23" s="84"/>
      <c r="H23" s="84"/>
    </row>
  </sheetData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2"/>
  <sheetViews>
    <sheetView topLeftCell="A10" workbookViewId="0">
      <selection activeCell="C6" sqref="C6"/>
    </sheetView>
  </sheetViews>
  <sheetFormatPr defaultRowHeight="15" x14ac:dyDescent="0.25"/>
  <cols>
    <col min="1" max="1" width="8.28515625" customWidth="1"/>
    <col min="2" max="2" width="21" customWidth="1"/>
    <col min="4" max="4" width="15.7109375" customWidth="1"/>
    <col min="5" max="5" width="14.5703125" customWidth="1"/>
    <col min="6" max="6" width="19.7109375" customWidth="1"/>
  </cols>
  <sheetData>
    <row r="1" spans="1:6" ht="16.5" x14ac:dyDescent="0.25">
      <c r="A1" s="114"/>
      <c r="B1" s="106"/>
      <c r="C1" s="114"/>
      <c r="D1" s="114"/>
      <c r="E1" s="114"/>
      <c r="F1" s="108"/>
    </row>
    <row r="2" spans="1:6" x14ac:dyDescent="0.25">
      <c r="A2" s="206" t="s">
        <v>232</v>
      </c>
      <c r="B2" s="206" t="s">
        <v>448</v>
      </c>
      <c r="C2" s="206"/>
      <c r="D2" s="206" t="s">
        <v>449</v>
      </c>
      <c r="E2" s="206" t="s">
        <v>450</v>
      </c>
      <c r="F2" s="206" t="s">
        <v>37</v>
      </c>
    </row>
    <row r="3" spans="1:6" ht="25.5" customHeight="1" x14ac:dyDescent="0.25">
      <c r="A3" s="206"/>
      <c r="B3" s="206"/>
      <c r="C3" s="206"/>
      <c r="D3" s="206"/>
      <c r="E3" s="206"/>
      <c r="F3" s="206"/>
    </row>
    <row r="4" spans="1:6" ht="16.5" x14ac:dyDescent="0.25">
      <c r="A4" s="115"/>
      <c r="B4" s="117" t="s">
        <v>451</v>
      </c>
      <c r="C4" s="117" t="s">
        <v>452</v>
      </c>
      <c r="D4" s="118">
        <v>500000</v>
      </c>
      <c r="E4" s="119"/>
      <c r="F4" s="107" t="s">
        <v>500</v>
      </c>
    </row>
    <row r="5" spans="1:6" ht="16.5" x14ac:dyDescent="0.25">
      <c r="A5" s="120" t="s">
        <v>8</v>
      </c>
      <c r="B5" s="105" t="s">
        <v>453</v>
      </c>
      <c r="C5" s="117" t="s">
        <v>454</v>
      </c>
      <c r="D5" s="118"/>
      <c r="E5" s="121">
        <v>100000</v>
      </c>
      <c r="F5" s="105"/>
    </row>
    <row r="6" spans="1:6" ht="16.5" x14ac:dyDescent="0.25">
      <c r="A6" s="120" t="s">
        <v>9</v>
      </c>
      <c r="B6" s="105" t="s">
        <v>455</v>
      </c>
      <c r="C6" s="117" t="s">
        <v>456</v>
      </c>
      <c r="D6" s="118">
        <v>500000</v>
      </c>
      <c r="E6" s="121">
        <v>100000</v>
      </c>
      <c r="F6" s="105"/>
    </row>
    <row r="7" spans="1:6" ht="16.5" x14ac:dyDescent="0.25">
      <c r="A7" s="120" t="s">
        <v>11</v>
      </c>
      <c r="B7" s="105" t="s">
        <v>457</v>
      </c>
      <c r="C7" s="117" t="s">
        <v>458</v>
      </c>
      <c r="D7" s="118">
        <v>500000</v>
      </c>
      <c r="E7" s="121">
        <v>100000</v>
      </c>
      <c r="F7" s="105"/>
    </row>
    <row r="8" spans="1:6" ht="16.5" x14ac:dyDescent="0.25">
      <c r="A8" s="120" t="s">
        <v>33</v>
      </c>
      <c r="B8" s="105" t="s">
        <v>459</v>
      </c>
      <c r="C8" s="117" t="s">
        <v>460</v>
      </c>
      <c r="D8" s="118">
        <v>500000</v>
      </c>
      <c r="E8" s="121">
        <v>100000</v>
      </c>
      <c r="F8" s="105"/>
    </row>
    <row r="9" spans="1:6" ht="16.5" x14ac:dyDescent="0.25">
      <c r="A9" s="120" t="s">
        <v>43</v>
      </c>
      <c r="B9" s="122" t="s">
        <v>461</v>
      </c>
      <c r="C9" s="123" t="s">
        <v>462</v>
      </c>
      <c r="D9" s="118">
        <v>500000</v>
      </c>
      <c r="E9" s="121">
        <v>100000</v>
      </c>
      <c r="F9" s="105"/>
    </row>
    <row r="10" spans="1:6" ht="16.5" x14ac:dyDescent="0.25">
      <c r="A10" s="120" t="s">
        <v>78</v>
      </c>
      <c r="B10" s="105" t="s">
        <v>463</v>
      </c>
      <c r="C10" s="117" t="s">
        <v>65</v>
      </c>
      <c r="D10" s="118">
        <v>500000</v>
      </c>
      <c r="E10" s="121">
        <v>100000</v>
      </c>
      <c r="F10" s="105"/>
    </row>
    <row r="11" spans="1:6" ht="16.5" x14ac:dyDescent="0.25">
      <c r="A11" s="120" t="s">
        <v>83</v>
      </c>
      <c r="B11" s="105" t="s">
        <v>464</v>
      </c>
      <c r="C11" s="117" t="s">
        <v>465</v>
      </c>
      <c r="D11" s="118">
        <v>500000</v>
      </c>
      <c r="E11" s="121">
        <v>100000</v>
      </c>
      <c r="F11" s="105"/>
    </row>
    <row r="12" spans="1:6" ht="16.5" x14ac:dyDescent="0.25">
      <c r="A12" s="120" t="s">
        <v>86</v>
      </c>
      <c r="B12" s="105" t="s">
        <v>466</v>
      </c>
      <c r="C12" s="117" t="s">
        <v>467</v>
      </c>
      <c r="D12" s="118">
        <v>500000</v>
      </c>
      <c r="E12" s="121">
        <v>100000</v>
      </c>
      <c r="F12" s="105"/>
    </row>
    <row r="13" spans="1:6" ht="16.5" x14ac:dyDescent="0.25">
      <c r="A13" s="120" t="s">
        <v>87</v>
      </c>
      <c r="B13" s="105" t="s">
        <v>468</v>
      </c>
      <c r="C13" s="117" t="s">
        <v>469</v>
      </c>
      <c r="D13" s="118">
        <v>500000</v>
      </c>
      <c r="E13" s="121">
        <v>100000</v>
      </c>
      <c r="F13" s="105"/>
    </row>
    <row r="14" spans="1:6" ht="16.5" x14ac:dyDescent="0.25">
      <c r="A14" s="120" t="s">
        <v>470</v>
      </c>
      <c r="B14" s="105" t="s">
        <v>471</v>
      </c>
      <c r="C14" s="117" t="s">
        <v>472</v>
      </c>
      <c r="D14" s="118">
        <v>500000</v>
      </c>
      <c r="E14" s="121">
        <v>100000</v>
      </c>
      <c r="F14" s="105"/>
    </row>
    <row r="15" spans="1:6" ht="16.5" x14ac:dyDescent="0.25">
      <c r="A15" s="120" t="s">
        <v>473</v>
      </c>
      <c r="B15" s="105" t="s">
        <v>474</v>
      </c>
      <c r="C15" s="117" t="s">
        <v>475</v>
      </c>
      <c r="D15" s="118">
        <v>500000</v>
      </c>
      <c r="E15" s="121">
        <v>100000</v>
      </c>
      <c r="F15" s="105"/>
    </row>
    <row r="16" spans="1:6" ht="16.5" x14ac:dyDescent="0.25">
      <c r="A16" s="120" t="s">
        <v>476</v>
      </c>
      <c r="B16" s="105" t="s">
        <v>477</v>
      </c>
      <c r="C16" s="117" t="s">
        <v>478</v>
      </c>
      <c r="D16" s="118">
        <v>500000</v>
      </c>
      <c r="E16" s="121">
        <v>100000</v>
      </c>
      <c r="F16" s="105"/>
    </row>
    <row r="17" spans="1:6" ht="16.5" x14ac:dyDescent="0.25">
      <c r="A17" s="120" t="s">
        <v>479</v>
      </c>
      <c r="B17" s="105" t="s">
        <v>480</v>
      </c>
      <c r="C17" s="117" t="s">
        <v>481</v>
      </c>
      <c r="D17" s="118">
        <v>500000</v>
      </c>
      <c r="E17" s="121">
        <v>100000</v>
      </c>
      <c r="F17" s="105"/>
    </row>
    <row r="18" spans="1:6" ht="16.5" x14ac:dyDescent="0.25">
      <c r="A18" s="120" t="s">
        <v>482</v>
      </c>
      <c r="B18" s="105" t="s">
        <v>483</v>
      </c>
      <c r="C18" s="117" t="s">
        <v>71</v>
      </c>
      <c r="D18" s="118">
        <v>500000</v>
      </c>
      <c r="E18" s="121">
        <v>100000</v>
      </c>
      <c r="F18" s="105"/>
    </row>
    <row r="19" spans="1:6" ht="16.5" x14ac:dyDescent="0.25">
      <c r="A19" s="120" t="s">
        <v>484</v>
      </c>
      <c r="B19" s="105" t="s">
        <v>485</v>
      </c>
      <c r="C19" s="117" t="s">
        <v>486</v>
      </c>
      <c r="D19" s="118">
        <v>500000</v>
      </c>
      <c r="E19" s="121">
        <v>100000</v>
      </c>
      <c r="F19" s="105"/>
    </row>
    <row r="20" spans="1:6" ht="16.5" x14ac:dyDescent="0.25">
      <c r="A20" s="120" t="s">
        <v>487</v>
      </c>
      <c r="B20" s="105" t="s">
        <v>488</v>
      </c>
      <c r="C20" s="117" t="s">
        <v>489</v>
      </c>
      <c r="D20" s="118">
        <v>500000</v>
      </c>
      <c r="E20" s="121">
        <v>100000</v>
      </c>
      <c r="F20" s="105"/>
    </row>
    <row r="21" spans="1:6" ht="16.5" x14ac:dyDescent="0.25">
      <c r="A21" s="120" t="s">
        <v>490</v>
      </c>
      <c r="B21" s="105" t="s">
        <v>491</v>
      </c>
      <c r="C21" s="117" t="s">
        <v>75</v>
      </c>
      <c r="D21" s="118">
        <v>500000</v>
      </c>
      <c r="E21" s="121">
        <v>100000</v>
      </c>
      <c r="F21" s="105"/>
    </row>
    <row r="22" spans="1:6" ht="16.5" x14ac:dyDescent="0.25">
      <c r="A22" s="120" t="s">
        <v>492</v>
      </c>
      <c r="B22" s="105" t="s">
        <v>493</v>
      </c>
      <c r="C22" s="117" t="s">
        <v>494</v>
      </c>
      <c r="D22" s="118">
        <v>500000</v>
      </c>
      <c r="E22" s="121">
        <v>100000</v>
      </c>
      <c r="F22" s="105"/>
    </row>
    <row r="23" spans="1:6" ht="16.5" x14ac:dyDescent="0.25">
      <c r="A23" s="120" t="s">
        <v>495</v>
      </c>
      <c r="B23" s="105" t="s">
        <v>496</v>
      </c>
      <c r="C23" s="117" t="s">
        <v>497</v>
      </c>
      <c r="D23" s="118">
        <v>500000</v>
      </c>
      <c r="E23" s="121">
        <v>100000</v>
      </c>
      <c r="F23" s="105"/>
    </row>
    <row r="24" spans="1:6" ht="16.5" x14ac:dyDescent="0.25">
      <c r="A24" s="107"/>
      <c r="B24" s="207" t="s">
        <v>498</v>
      </c>
      <c r="C24" s="207"/>
      <c r="D24" s="116">
        <f>SUM(D4:D23)</f>
        <v>9500000</v>
      </c>
      <c r="E24" s="116">
        <f>SUM(E4:E23)</f>
        <v>1900000</v>
      </c>
      <c r="F24" s="107"/>
    </row>
    <row r="25" spans="1:6" ht="16.5" x14ac:dyDescent="0.25">
      <c r="A25" s="109"/>
      <c r="B25" s="110"/>
      <c r="C25" s="111"/>
      <c r="D25" s="111"/>
      <c r="E25" s="111"/>
      <c r="F25" s="108"/>
    </row>
    <row r="26" spans="1:6" ht="17.25" x14ac:dyDescent="0.25">
      <c r="A26" s="114"/>
      <c r="B26" s="205" t="s">
        <v>499</v>
      </c>
      <c r="C26" s="205"/>
      <c r="D26" s="205"/>
      <c r="E26" s="205"/>
      <c r="F26" s="205"/>
    </row>
    <row r="27" spans="1:6" ht="16.5" x14ac:dyDescent="0.25">
      <c r="A27" s="114"/>
      <c r="B27" s="106"/>
      <c r="C27" s="114"/>
      <c r="D27" s="114"/>
      <c r="E27" s="114"/>
      <c r="F27" s="112"/>
    </row>
    <row r="28" spans="1:6" ht="16.5" x14ac:dyDescent="0.25">
      <c r="A28" s="114"/>
      <c r="B28" s="106"/>
      <c r="C28" s="114"/>
      <c r="D28" s="114"/>
      <c r="E28" s="114"/>
      <c r="F28" s="113"/>
    </row>
    <row r="29" spans="1:6" ht="16.5" x14ac:dyDescent="0.25">
      <c r="A29" s="114"/>
      <c r="B29" s="106"/>
      <c r="C29" s="114"/>
      <c r="D29" s="114"/>
      <c r="E29" s="114"/>
      <c r="F29" s="113"/>
    </row>
    <row r="30" spans="1:6" ht="16.5" x14ac:dyDescent="0.25">
      <c r="A30" s="114"/>
      <c r="B30" s="106"/>
      <c r="C30" s="114"/>
      <c r="D30" s="114"/>
      <c r="E30" s="114"/>
      <c r="F30" s="113"/>
    </row>
    <row r="31" spans="1:6" ht="16.5" x14ac:dyDescent="0.25">
      <c r="A31" s="114"/>
      <c r="B31" s="106"/>
      <c r="C31" s="114"/>
      <c r="D31" s="114"/>
      <c r="E31" s="114"/>
      <c r="F31" s="113"/>
    </row>
    <row r="32" spans="1:6" ht="16.5" x14ac:dyDescent="0.25">
      <c r="A32" s="114"/>
      <c r="B32" s="106"/>
      <c r="C32" s="114"/>
      <c r="D32" s="114"/>
      <c r="E32" s="114"/>
      <c r="F32" s="108"/>
    </row>
  </sheetData>
  <mergeCells count="7">
    <mergeCell ref="B26:F26"/>
    <mergeCell ref="D2:D3"/>
    <mergeCell ref="E2:E3"/>
    <mergeCell ref="A2:A3"/>
    <mergeCell ref="B2:C3"/>
    <mergeCell ref="F2:F3"/>
    <mergeCell ref="B24:C24"/>
  </mergeCells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workbookViewId="0">
      <selection activeCell="C8" sqref="C8"/>
    </sheetView>
  </sheetViews>
  <sheetFormatPr defaultColWidth="9.140625" defaultRowHeight="15" x14ac:dyDescent="0.25"/>
  <cols>
    <col min="1" max="1" width="4.7109375" style="128" bestFit="1" customWidth="1"/>
    <col min="2" max="2" width="19.42578125" style="129" bestFit="1" customWidth="1"/>
    <col min="3" max="3" width="74.28515625" style="129" bestFit="1" customWidth="1"/>
    <col min="4" max="16384" width="9.140625" style="129"/>
  </cols>
  <sheetData>
    <row r="1" spans="1:3" s="133" customFormat="1" ht="14.25" x14ac:dyDescent="0.2">
      <c r="A1" s="134"/>
    </row>
    <row r="2" spans="1:3" s="134" customFormat="1" ht="14.25" x14ac:dyDescent="0.2">
      <c r="A2" s="132" t="s">
        <v>1</v>
      </c>
      <c r="B2" s="133" t="s">
        <v>515</v>
      </c>
      <c r="C2" s="132" t="s">
        <v>517</v>
      </c>
    </row>
    <row r="3" spans="1:3" x14ac:dyDescent="0.25">
      <c r="A3" s="130">
        <v>1</v>
      </c>
      <c r="B3" s="131" t="s">
        <v>239</v>
      </c>
      <c r="C3" s="131" t="s">
        <v>518</v>
      </c>
    </row>
    <row r="4" spans="1:3" x14ac:dyDescent="0.25">
      <c r="A4" s="130">
        <v>2</v>
      </c>
      <c r="B4" s="131" t="s">
        <v>234</v>
      </c>
      <c r="C4" s="131"/>
    </row>
    <row r="5" spans="1:3" x14ac:dyDescent="0.25">
      <c r="A5" s="130">
        <v>3</v>
      </c>
      <c r="B5" s="131" t="s">
        <v>245</v>
      </c>
      <c r="C5" s="131"/>
    </row>
    <row r="6" spans="1:3" s="133" customFormat="1" ht="14.25" x14ac:dyDescent="0.2">
      <c r="A6" s="134"/>
      <c r="B6" s="133" t="s">
        <v>516</v>
      </c>
    </row>
    <row r="7" spans="1:3" x14ac:dyDescent="0.25">
      <c r="A7" s="130">
        <v>4</v>
      </c>
      <c r="B7" s="131" t="s">
        <v>249</v>
      </c>
      <c r="C7" s="131" t="s">
        <v>519</v>
      </c>
    </row>
    <row r="8" spans="1:3" x14ac:dyDescent="0.25">
      <c r="A8" s="130">
        <v>5</v>
      </c>
      <c r="B8" s="131" t="s">
        <v>250</v>
      </c>
      <c r="C8" s="131"/>
    </row>
    <row r="9" spans="1:3" x14ac:dyDescent="0.25">
      <c r="A9" s="130">
        <v>6</v>
      </c>
      <c r="B9" s="131" t="s">
        <v>253</v>
      </c>
      <c r="C9" s="131"/>
    </row>
    <row r="10" spans="1:3" x14ac:dyDescent="0.25">
      <c r="A10" s="130">
        <v>7</v>
      </c>
      <c r="B10" s="131" t="s">
        <v>244</v>
      </c>
      <c r="C10" s="13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Nhắc việc</vt:lpstr>
      <vt:lpstr>Hoạt động</vt:lpstr>
      <vt:lpstr>Quỹ</vt:lpstr>
      <vt:lpstr>Kế hoạch thu chi quỹ phòng</vt:lpstr>
      <vt:lpstr>Sheet2</vt:lpstr>
      <vt:lpstr>tổng hợp phong trào</vt:lpstr>
      <vt:lpstr>CHẤM ĐIỂM</vt:lpstr>
      <vt:lpstr>Sheet1</vt:lpstr>
      <vt:lpstr>điểm danh tập văn nghệ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K.CNTT</dc:creator>
  <cp:lastModifiedBy>nhung</cp:lastModifiedBy>
  <cp:lastPrinted>2020-03-31T13:35:42Z</cp:lastPrinted>
  <dcterms:created xsi:type="dcterms:W3CDTF">2017-08-08T07:38:34Z</dcterms:created>
  <dcterms:modified xsi:type="dcterms:W3CDTF">2020-08-10T07:41:17Z</dcterms:modified>
</cp:coreProperties>
</file>